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8670" windowHeight="7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L37" i="1"/>
  <c r="K37" i="1"/>
  <c r="J37" i="1"/>
  <c r="I37" i="1"/>
  <c r="M36" i="1"/>
  <c r="M37" i="1" s="1"/>
  <c r="K36" i="1"/>
  <c r="H36" i="1"/>
  <c r="L30" i="1"/>
  <c r="I30" i="1"/>
  <c r="H26" i="1"/>
  <c r="J26" i="1" s="1"/>
  <c r="K26" i="1" s="1"/>
  <c r="M26" i="1" s="1"/>
  <c r="H25" i="1"/>
  <c r="J25" i="1" s="1"/>
  <c r="K25" i="1" s="1"/>
  <c r="M25" i="1" s="1"/>
  <c r="H24" i="1"/>
  <c r="J24" i="1" s="1"/>
  <c r="K24" i="1" s="1"/>
  <c r="M24" i="1" s="1"/>
  <c r="H23" i="1"/>
  <c r="J23" i="1" s="1"/>
  <c r="L19" i="1"/>
  <c r="I19" i="1"/>
  <c r="M18" i="1"/>
  <c r="M17" i="1"/>
  <c r="H17" i="1"/>
  <c r="H14" i="1"/>
  <c r="J14" i="1" s="1"/>
  <c r="K10" i="1"/>
  <c r="I10" i="1"/>
  <c r="M9" i="1"/>
  <c r="H9" i="1"/>
  <c r="H6" i="1"/>
  <c r="J6" i="1" s="1"/>
  <c r="K23" i="1" l="1"/>
  <c r="J30" i="1"/>
  <c r="L6" i="1"/>
  <c r="J10" i="1"/>
  <c r="J19" i="1"/>
  <c r="K14" i="1"/>
  <c r="M23" i="1" l="1"/>
  <c r="M30" i="1" s="1"/>
  <c r="K30" i="1"/>
  <c r="K19" i="1"/>
  <c r="M14" i="1"/>
  <c r="M19" i="1" s="1"/>
  <c r="J39" i="1"/>
  <c r="L10" i="1"/>
  <c r="L39" i="1" s="1"/>
  <c r="M6" i="1"/>
  <c r="M10" i="1" s="1"/>
  <c r="M39" i="1" s="1"/>
  <c r="K39" i="1" l="1"/>
</calcChain>
</file>

<file path=xl/sharedStrings.xml><?xml version="1.0" encoding="utf-8"?>
<sst xmlns="http://schemas.openxmlformats.org/spreadsheetml/2006/main" count="115" uniqueCount="52">
  <si>
    <t xml:space="preserve">รายงานสถานะการใช้จ่ายงบประมาณ ระดับหน่วยรับงบประมาณ                                                 </t>
  </si>
  <si>
    <t>ตามหนังสือกรมราชทัณฑ์ ที่ ยธ 0706.3/469, 30516, 30517</t>
  </si>
  <si>
    <t>ประจำปีงบประมาณ พ.ศ. 2566</t>
  </si>
  <si>
    <t xml:space="preserve">วันที่โอนกลับ  </t>
  </si>
  <si>
    <t>13 กันยายน 2566</t>
  </si>
  <si>
    <t>บัญชีโอนกลับ งบลงทุน ครั้งที่ 15</t>
  </si>
  <si>
    <t>หน่วย : บาท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</si>
  <si>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</si>
  <si>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</si>
  <si>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</si>
  <si>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</si>
  <si>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</si>
  <si>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</si>
  <si>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</si>
  <si>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</si>
  <si>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โครงการก่อสร้างและปรับปรุงเรือนจำเพื่อเสริมความมั่นคงในการควบคุม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</si>
  <si>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</si>
  <si>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</si>
  <si>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</si>
  <si>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</si>
  <si>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</si>
  <si>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</si>
  <si>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รจอ.เทิง</t>
  </si>
  <si>
    <t>16007570012003210009</t>
  </si>
  <si>
    <t>ปรับปรุงเรือนจำอำเภอเทิง ตำบลเวียง อำเภอเทิง จังหวัดเชียงราย</t>
  </si>
  <si>
    <t>2,014,600.00</t>
  </si>
  <si>
    <t>1,899,800.00</t>
  </si>
  <si>
    <t>เหลือจ่าย</t>
  </si>
  <si>
    <t>ผลผลิต เรือนจำมั่นคงปลอดภัย ปลอดยาเสพติดและสิ่งของต้องห้าม</t>
  </si>
  <si>
    <t>รจอ.ปากพนัง</t>
  </si>
  <si>
    <t>16007130006003110015</t>
  </si>
  <si>
    <t>ระบบกล้องวงจรปิดพร้อมติดตั้ง เรือนจำอำเภอปากพนัง ตำบลปากพนังฝั่งตะวั</t>
  </si>
  <si>
    <t>629,700.00</t>
  </si>
  <si>
    <t>435,900.00</t>
  </si>
  <si>
    <t>ผลผลิต ผู้ต้องขังได้รับการควบคุม ดูแล</t>
  </si>
  <si>
    <t>รจจ.ชัยภูมิ</t>
  </si>
  <si>
    <t>16007570001003110001</t>
  </si>
  <si>
    <t>ครุภัณฑ์การแพทย์ขนาดเล็กที่มีราคาต่อหน่วยต่ำกว่า 1 ล้านบาท กรมราชทัณฑ์</t>
  </si>
  <si>
    <t>148,900.00</t>
  </si>
  <si>
    <t>116,600.00</t>
  </si>
  <si>
    <t>รจจ.ร้อยเอ็ด</t>
  </si>
  <si>
    <t>ครุภัณฑ์การแพทย์ขนาดเล็กที่มีราคาต่อหน่วยต่ำกว่า 1 ล้านบาท กรมราชทัณฑ</t>
  </si>
  <si>
    <t>411,300.00</t>
  </si>
  <si>
    <t>386,300.00</t>
  </si>
  <si>
    <t>รจจ.สิงห์บุรี</t>
  </si>
  <si>
    <t>833,600.00</t>
  </si>
  <si>
    <t>675,500.00</t>
  </si>
  <si>
    <t>25,200.00</t>
  </si>
  <si>
    <t>รจจ.สุโขทัย</t>
  </si>
  <si>
    <t>964,300.00</t>
  </si>
  <si>
    <t>884,000.00</t>
  </si>
  <si>
    <t>โครงการพัฒนาศักยภาพผู้ต้องขังเพื่อคืนคนดีสู่สังคม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</si>
</sst>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61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5" fillId="0" borderId="0" xfId="1" applyFont="1"/>
    <xf numFmtId="43" fontId="0" fillId="0" borderId="0" xfId="0" applyNumberFormat="1"/>
    <xf numFmtId="0" fontId="4" fillId="0" borderId="0" xfId="2" applyFont="1" applyAlignment="1">
      <alignment vertical="center" shrinkToFit="1"/>
    </xf>
    <xf numFmtId="43" fontId="4" fillId="0" borderId="1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3" fontId="5" fillId="0" borderId="0" xfId="1" applyFont="1" applyAlignment="1">
      <alignment shrinkToFit="1"/>
    </xf>
    <xf numFmtId="0" fontId="5" fillId="0" borderId="0" xfId="0" applyFont="1"/>
    <xf numFmtId="43" fontId="4" fillId="2" borderId="0" xfId="1" applyFont="1" applyFill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shrinkToFit="1"/>
    </xf>
    <xf numFmtId="43" fontId="5" fillId="0" borderId="3" xfId="1" applyFont="1" applyBorder="1" applyAlignment="1">
      <alignment horizontal="right" vertical="center"/>
    </xf>
    <xf numFmtId="0" fontId="4" fillId="3" borderId="4" xfId="2" applyFont="1" applyFill="1" applyBorder="1">
      <alignment vertical="center"/>
    </xf>
    <xf numFmtId="0" fontId="4" fillId="3" borderId="5" xfId="2" applyFont="1" applyFill="1" applyBorder="1" applyAlignment="1">
      <alignment vertical="center" shrinkToFit="1"/>
    </xf>
    <xf numFmtId="0" fontId="4" fillId="3" borderId="5" xfId="2" applyFont="1" applyFill="1" applyBorder="1">
      <alignment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43" fontId="4" fillId="3" borderId="7" xfId="1" applyFont="1" applyFill="1" applyBorder="1" applyAlignment="1">
      <alignment horizontal="center" vertical="center" shrinkToFit="1"/>
    </xf>
    <xf numFmtId="43" fontId="4" fillId="3" borderId="2" xfId="1" applyFont="1" applyFill="1" applyBorder="1" applyAlignment="1">
      <alignment horizontal="center" vertical="center" shrinkToFit="1"/>
    </xf>
    <xf numFmtId="0" fontId="4" fillId="3" borderId="6" xfId="2" applyFont="1" applyFill="1" applyBorder="1">
      <alignment vertical="center"/>
    </xf>
    <xf numFmtId="0" fontId="4" fillId="3" borderId="8" xfId="2" applyFont="1" applyFill="1" applyBorder="1">
      <alignment vertical="center"/>
    </xf>
    <xf numFmtId="0" fontId="4" fillId="3" borderId="3" xfId="2" applyFont="1" applyFill="1" applyBorder="1" applyAlignment="1">
      <alignment vertical="center" shrinkToFit="1"/>
    </xf>
    <xf numFmtId="0" fontId="4" fillId="3" borderId="3" xfId="2" applyFont="1" applyFill="1" applyBorder="1">
      <alignment vertical="center"/>
    </xf>
    <xf numFmtId="43" fontId="4" fillId="3" borderId="9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0" fontId="4" fillId="3" borderId="9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49" fontId="5" fillId="0" borderId="10" xfId="0" applyNumberFormat="1" applyFont="1" applyBorder="1" applyAlignment="1">
      <alignment shrinkToFit="1"/>
    </xf>
    <xf numFmtId="0" fontId="5" fillId="0" borderId="10" xfId="0" applyFont="1" applyBorder="1" applyAlignment="1">
      <alignment shrinkToFit="1"/>
    </xf>
    <xf numFmtId="43" fontId="5" fillId="0" borderId="10" xfId="1" applyFont="1" applyFill="1" applyBorder="1" applyAlignment="1">
      <alignment horizontal="right"/>
    </xf>
    <xf numFmtId="43" fontId="5" fillId="0" borderId="11" xfId="1" applyFont="1" applyFill="1" applyBorder="1" applyAlignment="1">
      <alignment horizontal="right"/>
    </xf>
    <xf numFmtId="43" fontId="5" fillId="0" borderId="13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/>
    </xf>
    <xf numFmtId="43" fontId="5" fillId="0" borderId="11" xfId="1" applyFont="1" applyFill="1" applyBorder="1" applyAlignment="1">
      <alignment vertical="center"/>
    </xf>
    <xf numFmtId="43" fontId="5" fillId="0" borderId="13" xfId="1" applyFont="1" applyFill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shrinkToFit="1"/>
    </xf>
    <xf numFmtId="0" fontId="5" fillId="0" borderId="12" xfId="0" quotePrefix="1" applyFont="1" applyBorder="1" applyAlignment="1">
      <alignment shrinkToFit="1"/>
    </xf>
    <xf numFmtId="0" fontId="5" fillId="0" borderId="0" xfId="0" applyFont="1" applyAlignment="1">
      <alignment shrinkToFit="1"/>
    </xf>
    <xf numFmtId="43" fontId="5" fillId="0" borderId="12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5" fillId="0" borderId="16" xfId="1" applyFont="1" applyFill="1" applyBorder="1" applyAlignment="1">
      <alignment vertical="center"/>
    </xf>
    <xf numFmtId="43" fontId="5" fillId="0" borderId="15" xfId="1" applyFont="1" applyFill="1" applyBorder="1"/>
    <xf numFmtId="43" fontId="4" fillId="0" borderId="16" xfId="1" applyFont="1" applyFill="1" applyBorder="1" applyAlignment="1">
      <alignment vertical="center"/>
    </xf>
    <xf numFmtId="0" fontId="5" fillId="0" borderId="15" xfId="2" applyFont="1" applyBorder="1">
      <alignment vertical="center"/>
    </xf>
    <xf numFmtId="0" fontId="5" fillId="0" borderId="17" xfId="0" applyFont="1" applyBorder="1" applyAlignment="1">
      <alignment horizontal="right"/>
    </xf>
    <xf numFmtId="0" fontId="5" fillId="0" borderId="17" xfId="0" applyFont="1" applyBorder="1" applyAlignment="1">
      <alignment shrinkToFit="1"/>
    </xf>
    <xf numFmtId="0" fontId="5" fillId="0" borderId="17" xfId="0" quotePrefix="1" applyFont="1" applyBorder="1" applyAlignment="1">
      <alignment shrinkToFit="1"/>
    </xf>
    <xf numFmtId="43" fontId="5" fillId="0" borderId="17" xfId="1" applyFont="1" applyFill="1" applyBorder="1" applyAlignment="1">
      <alignment horizontal="right"/>
    </xf>
    <xf numFmtId="43" fontId="5" fillId="0" borderId="17" xfId="1" applyFont="1" applyFill="1" applyBorder="1" applyAlignment="1">
      <alignment vertical="center"/>
    </xf>
    <xf numFmtId="43" fontId="5" fillId="0" borderId="18" xfId="1" applyFont="1" applyFill="1" applyBorder="1"/>
    <xf numFmtId="43" fontId="4" fillId="0" borderId="15" xfId="1" applyFont="1" applyFill="1" applyBorder="1" applyAlignment="1">
      <alignment vertical="center"/>
    </xf>
    <xf numFmtId="0" fontId="5" fillId="0" borderId="19" xfId="2" applyFont="1" applyBorder="1">
      <alignment vertic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shrinkToFit="1"/>
    </xf>
    <xf numFmtId="0" fontId="5" fillId="0" borderId="9" xfId="0" quotePrefix="1" applyFont="1" applyBorder="1" applyAlignment="1">
      <alignment horizontal="left" shrinkToFit="1"/>
    </xf>
    <xf numFmtId="43" fontId="5" fillId="0" borderId="9" xfId="1" applyFont="1" applyFill="1" applyBorder="1" applyAlignment="1">
      <alignment horizontal="right"/>
    </xf>
    <xf numFmtId="43" fontId="5" fillId="0" borderId="20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4" fillId="0" borderId="17" xfId="1" applyFont="1" applyFill="1" applyBorder="1" applyAlignment="1">
      <alignment vertical="center"/>
    </xf>
    <xf numFmtId="0" fontId="5" fillId="0" borderId="17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vertical="center" shrinkToFit="1"/>
    </xf>
    <xf numFmtId="0" fontId="5" fillId="0" borderId="0" xfId="2" applyFont="1">
      <alignment vertical="center"/>
    </xf>
    <xf numFmtId="43" fontId="5" fillId="0" borderId="5" xfId="1" applyFont="1" applyBorder="1" applyAlignment="1">
      <alignment vertical="center"/>
    </xf>
    <xf numFmtId="43" fontId="5" fillId="2" borderId="21" xfId="1" applyFont="1" applyFill="1" applyBorder="1" applyAlignment="1">
      <alignment vertical="center"/>
    </xf>
    <xf numFmtId="43" fontId="4" fillId="0" borderId="10" xfId="1" applyFont="1" applyBorder="1" applyAlignment="1">
      <alignment vertical="center"/>
    </xf>
    <xf numFmtId="43" fontId="4" fillId="0" borderId="10" xfId="1" applyFont="1" applyBorder="1" applyAlignment="1">
      <alignment vertical="center" shrinkToFit="1"/>
    </xf>
    <xf numFmtId="0" fontId="5" fillId="0" borderId="4" xfId="2" applyFont="1" applyBorder="1">
      <alignment vertical="center"/>
    </xf>
    <xf numFmtId="0" fontId="5" fillId="0" borderId="0" xfId="2" applyFont="1" applyAlignment="1">
      <alignment vertical="center" shrinkToFit="1"/>
    </xf>
    <xf numFmtId="43" fontId="5" fillId="2" borderId="0" xfId="1" applyFont="1" applyFill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 shrinkToFit="1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shrinkToFit="1"/>
    </xf>
    <xf numFmtId="43" fontId="5" fillId="0" borderId="10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 vertical="center"/>
    </xf>
    <xf numFmtId="43" fontId="5" fillId="0" borderId="5" xfId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5" fillId="0" borderId="10" xfId="2" applyFont="1" applyBorder="1">
      <alignment vertical="center"/>
    </xf>
    <xf numFmtId="0" fontId="5" fillId="0" borderId="11" xfId="0" applyFont="1" applyBorder="1" applyAlignment="1">
      <alignment shrinkToFit="1"/>
    </xf>
    <xf numFmtId="49" fontId="5" fillId="0" borderId="11" xfId="0" applyNumberFormat="1" applyFont="1" applyBorder="1" applyAlignment="1">
      <alignment shrinkToFit="1"/>
    </xf>
    <xf numFmtId="0" fontId="5" fillId="0" borderId="22" xfId="0" applyFont="1" applyBorder="1" applyAlignment="1">
      <alignment shrinkToFit="1"/>
    </xf>
    <xf numFmtId="43" fontId="5" fillId="0" borderId="22" xfId="1" applyFont="1" applyFill="1" applyBorder="1" applyAlignment="1">
      <alignment horizontal="right" vertical="center"/>
    </xf>
    <xf numFmtId="43" fontId="5" fillId="0" borderId="11" xfId="1" applyFont="1" applyFill="1" applyBorder="1" applyAlignment="1">
      <alignment horizontal="right" vertical="center"/>
    </xf>
    <xf numFmtId="43" fontId="5" fillId="0" borderId="12" xfId="1" applyFont="1" applyFill="1" applyBorder="1" applyAlignment="1">
      <alignment horizontal="right" vertical="center"/>
    </xf>
    <xf numFmtId="43" fontId="5" fillId="0" borderId="12" xfId="1" applyFont="1" applyFill="1" applyBorder="1" applyAlignment="1">
      <alignment vertical="center"/>
    </xf>
    <xf numFmtId="0" fontId="5" fillId="0" borderId="12" xfId="2" applyFont="1" applyBorder="1">
      <alignment vertical="center"/>
    </xf>
    <xf numFmtId="49" fontId="5" fillId="0" borderId="17" xfId="0" applyNumberFormat="1" applyFont="1" applyBorder="1" applyAlignment="1">
      <alignment shrinkToFit="1"/>
    </xf>
    <xf numFmtId="0" fontId="5" fillId="0" borderId="23" xfId="0" applyFont="1" applyBorder="1" applyAlignment="1">
      <alignment shrinkToFit="1"/>
    </xf>
    <xf numFmtId="43" fontId="5" fillId="0" borderId="23" xfId="1" applyFont="1" applyFill="1" applyBorder="1" applyAlignment="1">
      <alignment horizontal="right" vertical="center"/>
    </xf>
    <xf numFmtId="43" fontId="5" fillId="0" borderId="17" xfId="1" applyFont="1" applyFill="1" applyBorder="1" applyAlignment="1">
      <alignment horizontal="right" vertical="center"/>
    </xf>
    <xf numFmtId="43" fontId="5" fillId="0" borderId="23" xfId="1" applyFont="1" applyFill="1" applyBorder="1" applyAlignment="1">
      <alignment vertical="center"/>
    </xf>
    <xf numFmtId="0" fontId="5" fillId="0" borderId="9" xfId="0" applyFont="1" applyBorder="1"/>
    <xf numFmtId="0" fontId="5" fillId="0" borderId="3" xfId="0" applyFont="1" applyBorder="1" applyAlignment="1">
      <alignment shrinkToFit="1"/>
    </xf>
    <xf numFmtId="43" fontId="5" fillId="0" borderId="3" xfId="1" applyFont="1" applyFill="1" applyBorder="1" applyAlignment="1">
      <alignment horizontal="right" vertical="center"/>
    </xf>
    <xf numFmtId="43" fontId="5" fillId="0" borderId="9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5" fillId="0" borderId="9" xfId="2" applyFont="1" applyBorder="1">
      <alignment vertical="center"/>
    </xf>
    <xf numFmtId="43" fontId="5" fillId="0" borderId="3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 shrinkToFit="1"/>
    </xf>
    <xf numFmtId="0" fontId="5" fillId="0" borderId="24" xfId="2" applyFont="1" applyBorder="1">
      <alignment vertical="center"/>
    </xf>
    <xf numFmtId="43" fontId="4" fillId="0" borderId="9" xfId="1" applyFont="1" applyBorder="1" applyAlignment="1">
      <alignment vertical="center" shrinkToFit="1"/>
    </xf>
    <xf numFmtId="43" fontId="4" fillId="0" borderId="9" xfId="1" applyFont="1" applyBorder="1" applyAlignment="1">
      <alignment vertical="center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0" fontId="5" fillId="0" borderId="12" xfId="0" applyFont="1" applyBorder="1" applyAlignment="1">
      <alignment horizontal="right"/>
    </xf>
    <xf numFmtId="49" fontId="5" fillId="0" borderId="16" xfId="0" applyNumberFormat="1" applyFont="1" applyBorder="1" applyAlignment="1">
      <alignment shrinkToFit="1"/>
    </xf>
    <xf numFmtId="43" fontId="5" fillId="0" borderId="22" xfId="1" applyFont="1" applyFill="1" applyBorder="1" applyAlignment="1">
      <alignment vertical="center"/>
    </xf>
    <xf numFmtId="0" fontId="5" fillId="0" borderId="25" xfId="2" applyFont="1" applyBorder="1">
      <alignment vertical="center"/>
    </xf>
    <xf numFmtId="49" fontId="5" fillId="0" borderId="15" xfId="0" applyNumberFormat="1" applyFont="1" applyBorder="1" applyAlignment="1">
      <alignment shrinkToFit="1"/>
    </xf>
    <xf numFmtId="0" fontId="5" fillId="0" borderId="18" xfId="0" applyFont="1" applyBorder="1" applyAlignment="1">
      <alignment shrinkToFit="1"/>
    </xf>
    <xf numFmtId="43" fontId="5" fillId="0" borderId="18" xfId="1" applyFont="1" applyFill="1" applyBorder="1" applyAlignment="1">
      <alignment horizontal="right" vertical="center"/>
    </xf>
    <xf numFmtId="43" fontId="5" fillId="0" borderId="15" xfId="1" applyFont="1" applyFill="1" applyBorder="1" applyAlignment="1">
      <alignment vertical="center"/>
    </xf>
    <xf numFmtId="43" fontId="5" fillId="0" borderId="18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 shrinkToFit="1"/>
    </xf>
    <xf numFmtId="43" fontId="5" fillId="0" borderId="17" xfId="1" applyFont="1" applyFill="1" applyBorder="1"/>
    <xf numFmtId="43" fontId="5" fillId="0" borderId="17" xfId="1" applyFont="1" applyFill="1" applyBorder="1" applyAlignment="1">
      <alignment vertical="center" shrinkToFit="1"/>
    </xf>
    <xf numFmtId="0" fontId="5" fillId="0" borderId="26" xfId="2" applyFont="1" applyBorder="1">
      <alignment vertical="center"/>
    </xf>
    <xf numFmtId="0" fontId="5" fillId="0" borderId="12" xfId="0" applyFont="1" applyBorder="1"/>
    <xf numFmtId="43" fontId="5" fillId="0" borderId="12" xfId="1" applyFont="1" applyFill="1" applyBorder="1"/>
    <xf numFmtId="43" fontId="5" fillId="0" borderId="12" xfId="1" applyFont="1" applyFill="1" applyBorder="1" applyAlignment="1">
      <alignment vertical="center" shrinkToFit="1"/>
    </xf>
    <xf numFmtId="0" fontId="5" fillId="0" borderId="15" xfId="0" applyFont="1" applyBorder="1"/>
    <xf numFmtId="0" fontId="5" fillId="0" borderId="17" xfId="0" applyFont="1" applyBorder="1"/>
    <xf numFmtId="43" fontId="5" fillId="0" borderId="23" xfId="1" applyFont="1" applyFill="1" applyBorder="1"/>
    <xf numFmtId="43" fontId="4" fillId="3" borderId="6" xfId="1" applyFont="1" applyFill="1" applyBorder="1" applyAlignment="1">
      <alignment horizontal="center" vertical="center" shrinkToFit="1"/>
    </xf>
    <xf numFmtId="43" fontId="4" fillId="3" borderId="5" xfId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 shrinkToFit="1"/>
    </xf>
    <xf numFmtId="49" fontId="5" fillId="0" borderId="6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43" fontId="5" fillId="0" borderId="6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1" xfId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3" fontId="5" fillId="0" borderId="17" xfId="1" applyFont="1" applyFill="1" applyBorder="1" applyAlignment="1">
      <alignment horizontal="right" vertical="top"/>
    </xf>
    <xf numFmtId="43" fontId="5" fillId="0" borderId="17" xfId="1" applyFont="1" applyFill="1" applyBorder="1" applyAlignment="1">
      <alignment shrinkToFit="1"/>
    </xf>
    <xf numFmtId="43" fontId="5" fillId="0" borderId="9" xfId="1" applyFont="1" applyFill="1" applyBorder="1"/>
    <xf numFmtId="43" fontId="5" fillId="0" borderId="9" xfId="1" applyFont="1" applyFill="1" applyBorder="1" applyAlignment="1">
      <alignment horizontal="right" vertical="top"/>
    </xf>
    <xf numFmtId="43" fontId="5" fillId="0" borderId="16" xfId="1" applyFont="1" applyFill="1" applyBorder="1" applyAlignment="1">
      <alignment horizontal="right" vertical="top"/>
    </xf>
    <xf numFmtId="43" fontId="4" fillId="0" borderId="0" xfId="0" applyNumberFormat="1" applyFont="1"/>
    <xf numFmtId="43" fontId="4" fillId="0" borderId="27" xfId="0" applyNumberFormat="1" applyFont="1" applyBorder="1"/>
    <xf numFmtId="43" fontId="4" fillId="0" borderId="27" xfId="0" applyNumberFormat="1" applyFont="1" applyBorder="1" applyAlignment="1">
      <alignment shrinkToFi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13" sqref="D13"/>
    </sheetView>
  </sheetViews>
  <sheetFormatPr defaultRowHeight="21" x14ac:dyDescent="0.35"/>
  <cols>
    <col min="1" max="1" width="11.625" customWidth="1"/>
    <col min="2" max="2" width="12.5" customWidth="1"/>
    <col min="3" max="3" width="21" customWidth="1"/>
    <col min="4" max="4" width="43.625" customWidth="1"/>
    <col min="5" max="5" width="15.125" style="6" bestFit="1" customWidth="1"/>
    <col min="6" max="6" width="13.5" style="6" bestFit="1" customWidth="1"/>
    <col min="7" max="7" width="13" style="6" bestFit="1" customWidth="1"/>
    <col min="8" max="8" width="12.25" style="6" bestFit="1" customWidth="1"/>
    <col min="9" max="9" width="10.875" style="6" bestFit="1" customWidth="1"/>
    <col min="10" max="10" width="13.25" style="6" customWidth="1"/>
    <col min="11" max="11" width="14" style="6" customWidth="1"/>
    <col min="12" max="12" width="15.125" style="6" customWidth="1"/>
    <col min="13" max="13" width="13.25" style="6" customWidth="1"/>
    <col min="14" max="14" width="7.625" bestFit="1" customWidth="1"/>
    <col min="15" max="15" width="11.375" bestFit="1" customWidth="1"/>
    <col min="16" max="16" width="13.125" bestFit="1" customWidth="1"/>
  </cols>
  <sheetData>
    <row r="1" spans="1:14" ht="23.25" x14ac:dyDescent="0.35">
      <c r="A1" s="1" t="s">
        <v>0</v>
      </c>
      <c r="B1" s="2"/>
      <c r="C1" s="2"/>
      <c r="D1" s="2"/>
      <c r="E1" s="3"/>
      <c r="F1" s="3"/>
      <c r="G1" s="3" t="s">
        <v>1</v>
      </c>
      <c r="H1" s="4"/>
      <c r="I1" s="5"/>
    </row>
    <row r="2" spans="1:14" x14ac:dyDescent="0.35">
      <c r="A2" s="2" t="s">
        <v>2</v>
      </c>
      <c r="B2" s="7"/>
      <c r="C2" s="2"/>
      <c r="D2" s="2"/>
      <c r="E2" s="3"/>
      <c r="F2" s="3"/>
      <c r="G2" s="8" t="s">
        <v>3</v>
      </c>
      <c r="H2" s="9" t="s">
        <v>4</v>
      </c>
      <c r="I2" s="5"/>
      <c r="J2" s="5"/>
      <c r="K2" s="5"/>
      <c r="L2" s="10"/>
      <c r="M2" s="5"/>
      <c r="N2" s="11"/>
    </row>
    <row r="3" spans="1:14" x14ac:dyDescent="0.35">
      <c r="A3" s="2" t="s">
        <v>5</v>
      </c>
      <c r="B3" s="7"/>
      <c r="C3" s="2"/>
      <c r="D3" s="2"/>
      <c r="E3" s="3"/>
      <c r="F3" s="3"/>
      <c r="G3" s="3"/>
      <c r="H3" s="12"/>
      <c r="I3" s="13"/>
      <c r="J3" s="13"/>
      <c r="K3" s="3"/>
      <c r="L3" s="14"/>
      <c r="M3" s="15" t="s">
        <v>6</v>
      </c>
      <c r="N3" s="15"/>
    </row>
    <row r="4" spans="1:14" x14ac:dyDescent="0.35">
      <c r="A4" s="16" t="s">
        <v>7</v>
      </c>
      <c r="B4" s="17"/>
      <c r="C4" s="18"/>
      <c r="D4" s="18"/>
      <c r="E4" s="19" t="s">
        <v>8</v>
      </c>
      <c r="F4" s="19" t="s">
        <v>9</v>
      </c>
      <c r="G4" s="20" t="s">
        <v>10</v>
      </c>
      <c r="H4" s="19" t="s">
        <v>11</v>
      </c>
      <c r="I4" s="19" t="s">
        <v>12</v>
      </c>
      <c r="J4" s="20" t="s">
        <v>13</v>
      </c>
      <c r="K4" s="21" t="s">
        <v>14</v>
      </c>
      <c r="L4" s="22"/>
      <c r="M4" s="23"/>
      <c r="N4" s="24"/>
    </row>
    <row r="5" spans="1:14" x14ac:dyDescent="0.35">
      <c r="A5" s="25" t="s">
        <v>15</v>
      </c>
      <c r="B5" s="26"/>
      <c r="C5" s="27"/>
      <c r="D5" s="27"/>
      <c r="E5" s="28"/>
      <c r="F5" s="28"/>
      <c r="G5" s="29"/>
      <c r="H5" s="28"/>
      <c r="I5" s="30" t="s">
        <v>16</v>
      </c>
      <c r="J5" s="31" t="s">
        <v>17</v>
      </c>
      <c r="K5" s="32" t="s">
        <v>18</v>
      </c>
      <c r="L5" s="33" t="s">
        <v>19</v>
      </c>
      <c r="M5" s="32" t="s">
        <v>20</v>
      </c>
      <c r="N5" s="34" t="s">
        <v>21</v>
      </c>
    </row>
    <row r="6" spans="1:14" x14ac:dyDescent="0.35">
      <c r="A6" s="35">
        <v>1600700137</v>
      </c>
      <c r="B6" s="36" t="s">
        <v>22</v>
      </c>
      <c r="C6" s="37" t="s">
        <v>23</v>
      </c>
      <c r="D6" s="38" t="s">
        <v>24</v>
      </c>
      <c r="E6" s="39" t="s">
        <v>25</v>
      </c>
      <c r="F6" s="40">
        <v>0</v>
      </c>
      <c r="G6" s="41" t="s">
        <v>26</v>
      </c>
      <c r="H6" s="42">
        <f t="shared" ref="H6:H9" si="0">E6-F6-G6</f>
        <v>114800</v>
      </c>
      <c r="I6" s="43">
        <v>0</v>
      </c>
      <c r="J6" s="44">
        <f>H6</f>
        <v>114800</v>
      </c>
      <c r="K6" s="43">
        <v>0</v>
      </c>
      <c r="L6" s="43">
        <f>J6</f>
        <v>114800</v>
      </c>
      <c r="M6" s="43">
        <f t="shared" ref="M6:M9" si="1">SUM(K6:L6)</f>
        <v>114800</v>
      </c>
      <c r="N6" s="45" t="s">
        <v>27</v>
      </c>
    </row>
    <row r="7" spans="1:14" hidden="1" x14ac:dyDescent="0.35">
      <c r="A7" s="46"/>
      <c r="B7" s="47"/>
      <c r="C7" s="48"/>
      <c r="D7" s="49"/>
      <c r="E7" s="50"/>
      <c r="F7" s="51"/>
      <c r="G7" s="52"/>
      <c r="H7" s="51"/>
      <c r="I7" s="53"/>
      <c r="J7" s="54"/>
      <c r="K7" s="55"/>
      <c r="L7" s="54"/>
      <c r="M7" s="53"/>
      <c r="N7" s="56" t="s">
        <v>27</v>
      </c>
    </row>
    <row r="8" spans="1:14" hidden="1" x14ac:dyDescent="0.35">
      <c r="A8" s="57"/>
      <c r="B8" s="58"/>
      <c r="C8" s="59"/>
      <c r="D8" s="58"/>
      <c r="E8" s="60"/>
      <c r="F8" s="60"/>
      <c r="G8" s="51"/>
      <c r="H8" s="51"/>
      <c r="I8" s="61"/>
      <c r="J8" s="62"/>
      <c r="K8" s="63"/>
      <c r="L8" s="54"/>
      <c r="M8" s="61"/>
      <c r="N8" s="64" t="s">
        <v>27</v>
      </c>
    </row>
    <row r="9" spans="1:14" hidden="1" x14ac:dyDescent="0.35">
      <c r="A9" s="65"/>
      <c r="B9" s="66"/>
      <c r="C9" s="67"/>
      <c r="D9" s="66"/>
      <c r="E9" s="68"/>
      <c r="F9" s="68"/>
      <c r="G9" s="60"/>
      <c r="H9" s="69">
        <f t="shared" si="0"/>
        <v>0</v>
      </c>
      <c r="I9" s="70"/>
      <c r="J9" s="71"/>
      <c r="K9" s="72"/>
      <c r="L9" s="61"/>
      <c r="M9" s="70">
        <f t="shared" si="1"/>
        <v>0</v>
      </c>
      <c r="N9" s="73" t="s">
        <v>27</v>
      </c>
    </row>
    <row r="10" spans="1:14" x14ac:dyDescent="0.35">
      <c r="A10" s="74"/>
      <c r="B10" s="75"/>
      <c r="C10" s="76"/>
      <c r="D10" s="76"/>
      <c r="E10" s="13"/>
      <c r="F10" s="77"/>
      <c r="G10" s="77"/>
      <c r="H10" s="78"/>
      <c r="I10" s="79">
        <f>SUM(I6:I9)</f>
        <v>0</v>
      </c>
      <c r="J10" s="79">
        <f>SUM(J6:J9)</f>
        <v>114800</v>
      </c>
      <c r="K10" s="79">
        <f>SUM(K6:K9)</f>
        <v>0</v>
      </c>
      <c r="L10" s="80">
        <f>SUM(L6:L9)</f>
        <v>114800</v>
      </c>
      <c r="M10" s="79">
        <f>SUM(M6:M9)</f>
        <v>114800</v>
      </c>
      <c r="N10" s="81"/>
    </row>
    <row r="11" spans="1:14" x14ac:dyDescent="0.35">
      <c r="A11" s="76"/>
      <c r="B11" s="82"/>
      <c r="C11" s="76"/>
      <c r="D11" s="76"/>
      <c r="E11" s="13"/>
      <c r="F11" s="13"/>
      <c r="G11" s="13"/>
      <c r="H11" s="83"/>
      <c r="I11" s="84"/>
      <c r="J11" s="84"/>
      <c r="K11" s="84"/>
      <c r="L11" s="85"/>
      <c r="M11" s="84"/>
      <c r="N11" s="76"/>
    </row>
    <row r="12" spans="1:14" x14ac:dyDescent="0.35">
      <c r="A12" s="16" t="s">
        <v>7</v>
      </c>
      <c r="B12" s="17"/>
      <c r="C12" s="18"/>
      <c r="D12" s="18"/>
      <c r="E12" s="19" t="s">
        <v>8</v>
      </c>
      <c r="F12" s="19" t="s">
        <v>9</v>
      </c>
      <c r="G12" s="20" t="s">
        <v>10</v>
      </c>
      <c r="H12" s="19" t="s">
        <v>11</v>
      </c>
      <c r="I12" s="19" t="s">
        <v>12</v>
      </c>
      <c r="J12" s="20" t="s">
        <v>13</v>
      </c>
      <c r="K12" s="86" t="s">
        <v>14</v>
      </c>
      <c r="L12" s="87"/>
      <c r="M12" s="88"/>
      <c r="N12" s="89"/>
    </row>
    <row r="13" spans="1:14" x14ac:dyDescent="0.35">
      <c r="A13" s="25" t="s">
        <v>28</v>
      </c>
      <c r="B13" s="26"/>
      <c r="C13" s="27"/>
      <c r="D13" s="27"/>
      <c r="E13" s="30"/>
      <c r="F13" s="30"/>
      <c r="G13" s="31"/>
      <c r="H13" s="30"/>
      <c r="I13" s="30" t="s">
        <v>16</v>
      </c>
      <c r="J13" s="31" t="s">
        <v>17</v>
      </c>
      <c r="K13" s="32" t="s">
        <v>18</v>
      </c>
      <c r="L13" s="33" t="s">
        <v>19</v>
      </c>
      <c r="M13" s="32" t="s">
        <v>20</v>
      </c>
      <c r="N13" s="34" t="s">
        <v>21</v>
      </c>
    </row>
    <row r="14" spans="1:14" x14ac:dyDescent="0.35">
      <c r="A14" s="90">
        <v>1600700142</v>
      </c>
      <c r="B14" s="38" t="s">
        <v>29</v>
      </c>
      <c r="C14" s="91" t="s">
        <v>30</v>
      </c>
      <c r="D14" s="38" t="s">
        <v>31</v>
      </c>
      <c r="E14" s="42" t="s">
        <v>32</v>
      </c>
      <c r="F14" s="42" t="s">
        <v>33</v>
      </c>
      <c r="G14" s="92">
        <v>0</v>
      </c>
      <c r="H14" s="39">
        <f t="shared" ref="H14:H17" si="2">E14-F14-G14</f>
        <v>193800</v>
      </c>
      <c r="I14" s="93">
        <v>0</v>
      </c>
      <c r="J14" s="94">
        <f>H14</f>
        <v>193800</v>
      </c>
      <c r="K14" s="95">
        <f>J14</f>
        <v>193800</v>
      </c>
      <c r="L14" s="92">
        <v>0</v>
      </c>
      <c r="M14" s="96">
        <f t="shared" ref="M14:M18" si="3">SUM(K14:L14)</f>
        <v>193800</v>
      </c>
      <c r="N14" s="97" t="s">
        <v>27</v>
      </c>
    </row>
    <row r="15" spans="1:14" hidden="1" x14ac:dyDescent="0.35">
      <c r="A15" s="35"/>
      <c r="B15" s="98"/>
      <c r="C15" s="99"/>
      <c r="D15" s="100"/>
      <c r="E15" s="40"/>
      <c r="F15" s="40"/>
      <c r="G15" s="101"/>
      <c r="H15" s="50"/>
      <c r="I15" s="102"/>
      <c r="J15" s="43"/>
      <c r="K15" s="43"/>
      <c r="L15" s="103"/>
      <c r="M15" s="104"/>
      <c r="N15" s="105" t="s">
        <v>27</v>
      </c>
    </row>
    <row r="16" spans="1:14" hidden="1" x14ac:dyDescent="0.35">
      <c r="A16" s="57"/>
      <c r="B16" s="58"/>
      <c r="C16" s="106"/>
      <c r="D16" s="107"/>
      <c r="E16" s="60"/>
      <c r="F16" s="60"/>
      <c r="G16" s="108"/>
      <c r="H16" s="60"/>
      <c r="I16" s="109"/>
      <c r="J16" s="110"/>
      <c r="K16" s="61"/>
      <c r="L16" s="109"/>
      <c r="M16" s="61"/>
      <c r="N16" s="73" t="s">
        <v>27</v>
      </c>
    </row>
    <row r="17" spans="1:14" hidden="1" x14ac:dyDescent="0.35">
      <c r="A17" s="111"/>
      <c r="B17" s="66"/>
      <c r="C17" s="66"/>
      <c r="D17" s="112"/>
      <c r="E17" s="68"/>
      <c r="F17" s="68"/>
      <c r="G17" s="113"/>
      <c r="H17" s="68">
        <f t="shared" si="2"/>
        <v>0</v>
      </c>
      <c r="I17" s="114"/>
      <c r="J17" s="71"/>
      <c r="K17" s="115"/>
      <c r="L17" s="114"/>
      <c r="M17" s="70">
        <f t="shared" si="3"/>
        <v>0</v>
      </c>
      <c r="N17" s="116" t="s">
        <v>27</v>
      </c>
    </row>
    <row r="18" spans="1:14" hidden="1" x14ac:dyDescent="0.35">
      <c r="A18" s="111"/>
      <c r="B18" s="66"/>
      <c r="C18" s="66"/>
      <c r="D18" s="112"/>
      <c r="E18" s="68"/>
      <c r="F18" s="68"/>
      <c r="G18" s="117"/>
      <c r="H18" s="68"/>
      <c r="I18" s="114"/>
      <c r="J18" s="71"/>
      <c r="K18" s="115"/>
      <c r="L18" s="118"/>
      <c r="M18" s="70">
        <f t="shared" si="3"/>
        <v>0</v>
      </c>
      <c r="N18" s="119"/>
    </row>
    <row r="19" spans="1:14" x14ac:dyDescent="0.35">
      <c r="A19" s="76"/>
      <c r="B19" s="82"/>
      <c r="C19" s="74"/>
      <c r="D19" s="76"/>
      <c r="E19" s="77"/>
      <c r="F19" s="77"/>
      <c r="G19" s="13"/>
      <c r="H19" s="83"/>
      <c r="I19" s="79">
        <f>SUM(I14:I18)</f>
        <v>0</v>
      </c>
      <c r="J19" s="79">
        <f>SUM(J14:J18)</f>
        <v>193800</v>
      </c>
      <c r="K19" s="79">
        <f>SUM(K14:K18)</f>
        <v>193800</v>
      </c>
      <c r="L19" s="120">
        <f>SUM(L14:L18)</f>
        <v>0</v>
      </c>
      <c r="M19" s="121">
        <f>SUM(M14:M18)</f>
        <v>193800</v>
      </c>
      <c r="N19" s="76"/>
    </row>
    <row r="20" spans="1:14" x14ac:dyDescent="0.35">
      <c r="B20" s="122"/>
      <c r="L20" s="123"/>
    </row>
    <row r="21" spans="1:14" x14ac:dyDescent="0.35">
      <c r="A21" s="16" t="s">
        <v>7</v>
      </c>
      <c r="B21" s="17"/>
      <c r="C21" s="18"/>
      <c r="D21" s="18"/>
      <c r="E21" s="19" t="s">
        <v>8</v>
      </c>
      <c r="F21" s="19" t="s">
        <v>9</v>
      </c>
      <c r="G21" s="20" t="s">
        <v>10</v>
      </c>
      <c r="H21" s="19" t="s">
        <v>11</v>
      </c>
      <c r="I21" s="19" t="s">
        <v>12</v>
      </c>
      <c r="J21" s="20" t="s">
        <v>13</v>
      </c>
      <c r="K21" s="86" t="s">
        <v>14</v>
      </c>
      <c r="L21" s="87"/>
      <c r="M21" s="88"/>
      <c r="N21" s="24"/>
    </row>
    <row r="22" spans="1:14" x14ac:dyDescent="0.35">
      <c r="A22" s="25" t="s">
        <v>34</v>
      </c>
      <c r="B22" s="26"/>
      <c r="C22" s="27"/>
      <c r="D22" s="27"/>
      <c r="E22" s="28"/>
      <c r="F22" s="28"/>
      <c r="G22" s="29"/>
      <c r="H22" s="28"/>
      <c r="I22" s="30" t="s">
        <v>16</v>
      </c>
      <c r="J22" s="31" t="s">
        <v>17</v>
      </c>
      <c r="K22" s="32" t="s">
        <v>18</v>
      </c>
      <c r="L22" s="33" t="s">
        <v>19</v>
      </c>
      <c r="M22" s="32" t="s">
        <v>20</v>
      </c>
      <c r="N22" s="34" t="s">
        <v>21</v>
      </c>
    </row>
    <row r="23" spans="1:14" x14ac:dyDescent="0.35">
      <c r="A23" s="124">
        <v>1600700086</v>
      </c>
      <c r="B23" s="36" t="s">
        <v>35</v>
      </c>
      <c r="C23" s="99" t="s">
        <v>36</v>
      </c>
      <c r="D23" s="100" t="s">
        <v>37</v>
      </c>
      <c r="E23" s="50" t="s">
        <v>38</v>
      </c>
      <c r="F23" s="50">
        <v>0</v>
      </c>
      <c r="G23" s="101" t="s">
        <v>39</v>
      </c>
      <c r="H23" s="50">
        <f t="shared" ref="H23:H26" si="4">E23-F23-G23</f>
        <v>32300</v>
      </c>
      <c r="I23" s="104">
        <v>0</v>
      </c>
      <c r="J23" s="44">
        <f>H23</f>
        <v>32300</v>
      </c>
      <c r="K23" s="43">
        <f>J23</f>
        <v>32300</v>
      </c>
      <c r="L23" s="104">
        <v>0</v>
      </c>
      <c r="M23" s="43">
        <f t="shared" ref="M23:M26" si="5">SUM(K23:L23)</f>
        <v>32300</v>
      </c>
      <c r="N23" s="45" t="s">
        <v>27</v>
      </c>
    </row>
    <row r="24" spans="1:14" x14ac:dyDescent="0.35">
      <c r="A24" s="124">
        <v>1600700110</v>
      </c>
      <c r="B24" s="36" t="s">
        <v>40</v>
      </c>
      <c r="C24" s="125" t="s">
        <v>36</v>
      </c>
      <c r="D24" s="100" t="s">
        <v>41</v>
      </c>
      <c r="E24" s="50" t="s">
        <v>42</v>
      </c>
      <c r="F24" s="50" t="s">
        <v>43</v>
      </c>
      <c r="G24" s="101">
        <v>0</v>
      </c>
      <c r="H24" s="50">
        <f t="shared" si="4"/>
        <v>25000</v>
      </c>
      <c r="I24" s="104">
        <v>0</v>
      </c>
      <c r="J24" s="126">
        <f>H24</f>
        <v>25000</v>
      </c>
      <c r="K24" s="104">
        <f>J24</f>
        <v>25000</v>
      </c>
      <c r="L24" s="104">
        <v>0</v>
      </c>
      <c r="M24" s="104">
        <f t="shared" si="5"/>
        <v>25000</v>
      </c>
      <c r="N24" s="127" t="s">
        <v>27</v>
      </c>
    </row>
    <row r="25" spans="1:14" x14ac:dyDescent="0.35">
      <c r="A25" s="46">
        <v>1600700121</v>
      </c>
      <c r="B25" s="47" t="s">
        <v>44</v>
      </c>
      <c r="C25" s="128" t="s">
        <v>36</v>
      </c>
      <c r="D25" s="129" t="s">
        <v>37</v>
      </c>
      <c r="E25" s="51" t="s">
        <v>45</v>
      </c>
      <c r="F25" s="50" t="s">
        <v>46</v>
      </c>
      <c r="G25" s="130" t="s">
        <v>47</v>
      </c>
      <c r="H25" s="54">
        <f t="shared" si="4"/>
        <v>132900</v>
      </c>
      <c r="I25" s="131">
        <v>0</v>
      </c>
      <c r="J25" s="132">
        <f>H25</f>
        <v>132900</v>
      </c>
      <c r="K25" s="131">
        <f>J25</f>
        <v>132900</v>
      </c>
      <c r="L25" s="133">
        <v>0</v>
      </c>
      <c r="M25" s="131">
        <f t="shared" si="5"/>
        <v>132900</v>
      </c>
      <c r="N25" s="64" t="s">
        <v>27</v>
      </c>
    </row>
    <row r="26" spans="1:14" x14ac:dyDescent="0.35">
      <c r="A26" s="57">
        <v>1600700122</v>
      </c>
      <c r="B26" s="58" t="s">
        <v>48</v>
      </c>
      <c r="C26" s="106" t="s">
        <v>36</v>
      </c>
      <c r="D26" s="107" t="s">
        <v>37</v>
      </c>
      <c r="E26" s="60" t="s">
        <v>49</v>
      </c>
      <c r="F26" s="60" t="s">
        <v>50</v>
      </c>
      <c r="G26" s="108">
        <v>0</v>
      </c>
      <c r="H26" s="134">
        <f t="shared" si="4"/>
        <v>80300</v>
      </c>
      <c r="I26" s="61">
        <v>0</v>
      </c>
      <c r="J26" s="110">
        <f>H26</f>
        <v>80300</v>
      </c>
      <c r="K26" s="61">
        <f>J26</f>
        <v>80300</v>
      </c>
      <c r="L26" s="135">
        <v>0</v>
      </c>
      <c r="M26" s="61">
        <f t="shared" si="5"/>
        <v>80300</v>
      </c>
      <c r="N26" s="136" t="s">
        <v>27</v>
      </c>
    </row>
    <row r="27" spans="1:14" hidden="1" x14ac:dyDescent="0.35">
      <c r="A27" s="137"/>
      <c r="B27" s="36"/>
      <c r="C27" s="36"/>
      <c r="D27" s="100"/>
      <c r="E27" s="138"/>
      <c r="F27" s="138"/>
      <c r="G27" s="126"/>
      <c r="H27" s="138"/>
      <c r="I27" s="104"/>
      <c r="J27" s="126"/>
      <c r="K27" s="104"/>
      <c r="L27" s="139"/>
      <c r="M27" s="104"/>
      <c r="N27" s="127" t="s">
        <v>27</v>
      </c>
    </row>
    <row r="28" spans="1:14" hidden="1" x14ac:dyDescent="0.35">
      <c r="A28" s="140"/>
      <c r="B28" s="47"/>
      <c r="C28" s="47"/>
      <c r="D28" s="129"/>
      <c r="E28" s="54"/>
      <c r="F28" s="54"/>
      <c r="G28" s="132"/>
      <c r="H28" s="54"/>
      <c r="I28" s="131"/>
      <c r="J28" s="132"/>
      <c r="K28" s="131"/>
      <c r="L28" s="133"/>
      <c r="M28" s="131"/>
      <c r="N28" s="64" t="s">
        <v>27</v>
      </c>
    </row>
    <row r="29" spans="1:14" hidden="1" x14ac:dyDescent="0.35">
      <c r="A29" s="141"/>
      <c r="B29" s="58"/>
      <c r="C29" s="58"/>
      <c r="D29" s="107"/>
      <c r="E29" s="134"/>
      <c r="F29" s="134"/>
      <c r="G29" s="142"/>
      <c r="H29" s="134"/>
      <c r="I29" s="61"/>
      <c r="J29" s="110"/>
      <c r="K29" s="61"/>
      <c r="L29" s="135"/>
      <c r="M29" s="61"/>
      <c r="N29" s="64" t="s">
        <v>27</v>
      </c>
    </row>
    <row r="30" spans="1:14" x14ac:dyDescent="0.35">
      <c r="A30" s="76"/>
      <c r="B30" s="82"/>
      <c r="C30" s="76"/>
      <c r="D30" s="76"/>
      <c r="E30" s="13"/>
      <c r="F30" s="13"/>
      <c r="G30" s="13"/>
      <c r="H30" s="83"/>
      <c r="I30" s="121">
        <f>SUM(I23:I29)</f>
        <v>0</v>
      </c>
      <c r="J30" s="121">
        <f>SUM(J23:J29)</f>
        <v>270500</v>
      </c>
      <c r="K30" s="121">
        <f>SUM(K23:K29)</f>
        <v>270500</v>
      </c>
      <c r="L30" s="120">
        <f>SUM(L23:L29)</f>
        <v>0</v>
      </c>
      <c r="M30" s="121">
        <f>SUM(M23:M29)</f>
        <v>270500</v>
      </c>
      <c r="N30" s="76"/>
    </row>
    <row r="31" spans="1:14" x14ac:dyDescent="0.35">
      <c r="A31" s="76"/>
      <c r="B31" s="82"/>
      <c r="C31" s="76"/>
      <c r="D31" s="76"/>
      <c r="E31" s="13"/>
      <c r="F31" s="13"/>
      <c r="G31" s="13"/>
      <c r="H31" s="83"/>
      <c r="I31" s="84"/>
      <c r="J31" s="84"/>
      <c r="K31" s="84"/>
      <c r="L31" s="85"/>
      <c r="M31" s="84"/>
      <c r="N31" s="76"/>
    </row>
    <row r="32" spans="1:14" hidden="1" x14ac:dyDescent="0.35">
      <c r="A32" s="16" t="s">
        <v>7</v>
      </c>
      <c r="B32" s="17"/>
      <c r="C32" s="18"/>
      <c r="D32" s="18"/>
      <c r="E32" s="143" t="s">
        <v>8</v>
      </c>
      <c r="F32" s="143" t="s">
        <v>9</v>
      </c>
      <c r="G32" s="144" t="s">
        <v>10</v>
      </c>
      <c r="H32" s="19" t="s">
        <v>11</v>
      </c>
      <c r="I32" s="19" t="s">
        <v>12</v>
      </c>
      <c r="J32" s="20" t="s">
        <v>13</v>
      </c>
      <c r="K32" s="86" t="s">
        <v>14</v>
      </c>
      <c r="L32" s="87"/>
      <c r="M32" s="88"/>
      <c r="N32" s="24"/>
    </row>
    <row r="33" spans="1:14" hidden="1" x14ac:dyDescent="0.35">
      <c r="A33" s="25" t="s">
        <v>51</v>
      </c>
      <c r="B33" s="26"/>
      <c r="C33" s="27"/>
      <c r="D33" s="27"/>
      <c r="E33" s="28"/>
      <c r="F33" s="28"/>
      <c r="G33" s="29"/>
      <c r="H33" s="28"/>
      <c r="I33" s="30" t="s">
        <v>16</v>
      </c>
      <c r="J33" s="31" t="s">
        <v>17</v>
      </c>
      <c r="K33" s="32" t="s">
        <v>18</v>
      </c>
      <c r="L33" s="33" t="s">
        <v>19</v>
      </c>
      <c r="M33" s="32" t="s">
        <v>20</v>
      </c>
      <c r="N33" s="34" t="s">
        <v>21</v>
      </c>
    </row>
    <row r="34" spans="1:14" s="152" customFormat="1" hidden="1" x14ac:dyDescent="0.35">
      <c r="A34" s="145"/>
      <c r="B34" s="146"/>
      <c r="C34" s="147"/>
      <c r="D34" s="148"/>
      <c r="E34" s="149"/>
      <c r="F34" s="149"/>
      <c r="G34" s="150"/>
      <c r="H34" s="149"/>
      <c r="I34" s="151"/>
      <c r="J34" s="150"/>
      <c r="K34" s="151"/>
      <c r="L34" s="151"/>
      <c r="M34" s="149"/>
      <c r="N34" s="64" t="s">
        <v>27</v>
      </c>
    </row>
    <row r="35" spans="1:14" hidden="1" x14ac:dyDescent="0.35">
      <c r="A35" s="57"/>
      <c r="B35" s="58"/>
      <c r="C35" s="58"/>
      <c r="D35" s="107"/>
      <c r="E35" s="60"/>
      <c r="F35" s="134"/>
      <c r="G35" s="108"/>
      <c r="H35" s="153"/>
      <c r="I35" s="134"/>
      <c r="J35" s="142"/>
      <c r="K35" s="153"/>
      <c r="L35" s="154"/>
      <c r="M35" s="61"/>
      <c r="N35" s="64"/>
    </row>
    <row r="36" spans="1:14" hidden="1" x14ac:dyDescent="0.35">
      <c r="A36" s="111"/>
      <c r="B36" s="66"/>
      <c r="C36" s="66"/>
      <c r="D36" s="112"/>
      <c r="E36" s="68"/>
      <c r="F36" s="155"/>
      <c r="G36" s="117"/>
      <c r="H36" s="156">
        <f t="shared" ref="H36" si="6">E36-F36-G36</f>
        <v>0</v>
      </c>
      <c r="I36" s="70"/>
      <c r="J36" s="71"/>
      <c r="K36" s="157">
        <f t="shared" ref="K36" si="7">J36</f>
        <v>0</v>
      </c>
      <c r="L36" s="118"/>
      <c r="M36" s="70">
        <f t="shared" ref="M36" si="8">SUM(K36:L36)</f>
        <v>0</v>
      </c>
      <c r="N36" s="119"/>
    </row>
    <row r="37" spans="1:14" hidden="1" x14ac:dyDescent="0.35">
      <c r="A37" s="76"/>
      <c r="B37" s="82"/>
      <c r="C37" s="76"/>
      <c r="D37" s="76"/>
      <c r="E37" s="13"/>
      <c r="F37" s="13"/>
      <c r="G37" s="13"/>
      <c r="H37" s="83"/>
      <c r="I37" s="121">
        <f>SUM(I34:I36)</f>
        <v>0</v>
      </c>
      <c r="J37" s="121">
        <f t="shared" ref="J37:M37" si="9">SUM(J34:J36)</f>
        <v>0</v>
      </c>
      <c r="K37" s="79">
        <f t="shared" si="9"/>
        <v>0</v>
      </c>
      <c r="L37" s="120">
        <f t="shared" si="9"/>
        <v>0</v>
      </c>
      <c r="M37" s="121">
        <f t="shared" si="9"/>
        <v>0</v>
      </c>
      <c r="N37" s="81"/>
    </row>
    <row r="38" spans="1:14" hidden="1" x14ac:dyDescent="0.35">
      <c r="B38" s="122"/>
      <c r="L38" s="123"/>
    </row>
    <row r="39" spans="1:14" ht="21.75" thickBot="1" x14ac:dyDescent="0.4">
      <c r="B39" s="122"/>
      <c r="H39" s="158" t="s">
        <v>20</v>
      </c>
      <c r="I39" s="159">
        <f>I10+I19+I30+I37</f>
        <v>0</v>
      </c>
      <c r="J39" s="159">
        <f>J10+J19+J30+J37</f>
        <v>579100</v>
      </c>
      <c r="K39" s="159">
        <f>K10+K19+K30+K37</f>
        <v>464300</v>
      </c>
      <c r="L39" s="160">
        <f>L10+L19+L30+L37</f>
        <v>114800</v>
      </c>
      <c r="M39" s="159">
        <f>M10+M19+M30+M37</f>
        <v>579100</v>
      </c>
    </row>
  </sheetData>
  <mergeCells count="5">
    <mergeCell ref="M3:N3"/>
    <mergeCell ref="K4:M4"/>
    <mergeCell ref="K12:M12"/>
    <mergeCell ref="K21:M21"/>
    <mergeCell ref="K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2023-09-13T12:09:44Z</dcterms:created>
  <dcterms:modified xsi:type="dcterms:W3CDTF">2023-09-13T12:10:13Z</dcterms:modified>
</cp:coreProperties>
</file>