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8670" windowHeight="7590"/>
  </bookViews>
  <sheets>
    <sheet name="Sheet1" sheetId="1" r:id="rId1"/>
  </sheets>
  <definedNames>
    <definedName name="_xlnm.Print_Area" localSheetId="0">Sheet1!$A$1:$N$168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4" i="1" l="1"/>
  <c r="M84" i="1"/>
  <c r="M85" i="1"/>
  <c r="I166" i="1" l="1"/>
  <c r="K165" i="1"/>
  <c r="M165" i="1" s="1"/>
  <c r="H165" i="1"/>
  <c r="H164" i="1"/>
  <c r="L164" i="1" s="1"/>
  <c r="M164" i="1" s="1"/>
  <c r="H163" i="1"/>
  <c r="J163" i="1" s="1"/>
  <c r="L163" i="1" s="1"/>
  <c r="H162" i="1"/>
  <c r="J162" i="1" s="1"/>
  <c r="K162" i="1" s="1"/>
  <c r="M162" i="1" s="1"/>
  <c r="H161" i="1"/>
  <c r="J161" i="1" s="1"/>
  <c r="L160" i="1"/>
  <c r="M160" i="1" s="1"/>
  <c r="H160" i="1"/>
  <c r="I156" i="1"/>
  <c r="M155" i="1"/>
  <c r="H155" i="1"/>
  <c r="M154" i="1"/>
  <c r="H154" i="1"/>
  <c r="M153" i="1"/>
  <c r="H153" i="1"/>
  <c r="H152" i="1"/>
  <c r="J152" i="1" s="1"/>
  <c r="L152" i="1" s="1"/>
  <c r="M152" i="1" s="1"/>
  <c r="H151" i="1"/>
  <c r="K151" i="1" s="1"/>
  <c r="M151" i="1" s="1"/>
  <c r="H150" i="1"/>
  <c r="K150" i="1" s="1"/>
  <c r="M150" i="1" s="1"/>
  <c r="H149" i="1"/>
  <c r="K149" i="1" s="1"/>
  <c r="M149" i="1" s="1"/>
  <c r="H148" i="1"/>
  <c r="K148" i="1" s="1"/>
  <c r="M148" i="1" s="1"/>
  <c r="H147" i="1"/>
  <c r="H146" i="1"/>
  <c r="K146" i="1" s="1"/>
  <c r="M146" i="1" s="1"/>
  <c r="H145" i="1"/>
  <c r="H144" i="1"/>
  <c r="H143" i="1"/>
  <c r="K143" i="1" s="1"/>
  <c r="M143" i="1" s="1"/>
  <c r="H142" i="1"/>
  <c r="K142" i="1" s="1"/>
  <c r="M142" i="1" s="1"/>
  <c r="H141" i="1"/>
  <c r="J141" i="1" s="1"/>
  <c r="K140" i="1"/>
  <c r="M140" i="1" s="1"/>
  <c r="H140" i="1"/>
  <c r="H139" i="1"/>
  <c r="H138" i="1"/>
  <c r="J138" i="1" s="1"/>
  <c r="H137" i="1"/>
  <c r="J137" i="1" s="1"/>
  <c r="H136" i="1"/>
  <c r="K135" i="1"/>
  <c r="M135" i="1" s="1"/>
  <c r="H135" i="1"/>
  <c r="J135" i="1" s="1"/>
  <c r="H134" i="1"/>
  <c r="J134" i="1" s="1"/>
  <c r="L134" i="1" s="1"/>
  <c r="M134" i="1" s="1"/>
  <c r="H133" i="1"/>
  <c r="J133" i="1" s="1"/>
  <c r="L133" i="1" s="1"/>
  <c r="M133" i="1" s="1"/>
  <c r="H132" i="1"/>
  <c r="J132" i="1" s="1"/>
  <c r="L132" i="1" s="1"/>
  <c r="M132" i="1" s="1"/>
  <c r="K131" i="1"/>
  <c r="M131" i="1" s="1"/>
  <c r="H131" i="1"/>
  <c r="J131" i="1" s="1"/>
  <c r="H130" i="1"/>
  <c r="K130" i="1" s="1"/>
  <c r="M130" i="1" s="1"/>
  <c r="K129" i="1"/>
  <c r="M129" i="1" s="1"/>
  <c r="H129" i="1"/>
  <c r="J129" i="1" s="1"/>
  <c r="H128" i="1"/>
  <c r="K128" i="1" s="1"/>
  <c r="M128" i="1" s="1"/>
  <c r="H127" i="1"/>
  <c r="H126" i="1"/>
  <c r="K126" i="1" s="1"/>
  <c r="M126" i="1" s="1"/>
  <c r="H125" i="1"/>
  <c r="J125" i="1" s="1"/>
  <c r="L125" i="1" s="1"/>
  <c r="M125" i="1" s="1"/>
  <c r="H124" i="1"/>
  <c r="J124" i="1" s="1"/>
  <c r="K124" i="1" s="1"/>
  <c r="M124" i="1" s="1"/>
  <c r="H123" i="1"/>
  <c r="J123" i="1" s="1"/>
  <c r="K123" i="1" s="1"/>
  <c r="M123" i="1" s="1"/>
  <c r="H122" i="1"/>
  <c r="J122" i="1" s="1"/>
  <c r="K122" i="1" s="1"/>
  <c r="M122" i="1" s="1"/>
  <c r="H121" i="1"/>
  <c r="J121" i="1" s="1"/>
  <c r="K121" i="1" s="1"/>
  <c r="M121" i="1" s="1"/>
  <c r="H120" i="1"/>
  <c r="J120" i="1" s="1"/>
  <c r="K120" i="1" s="1"/>
  <c r="M120" i="1" s="1"/>
  <c r="H119" i="1"/>
  <c r="J119" i="1" s="1"/>
  <c r="K119" i="1" s="1"/>
  <c r="M119" i="1" s="1"/>
  <c r="H118" i="1"/>
  <c r="J118" i="1" s="1"/>
  <c r="L118" i="1" s="1"/>
  <c r="M118" i="1" s="1"/>
  <c r="H117" i="1"/>
  <c r="K117" i="1" s="1"/>
  <c r="M117" i="1" s="1"/>
  <c r="H116" i="1"/>
  <c r="H115" i="1"/>
  <c r="J115" i="1" s="1"/>
  <c r="H114" i="1"/>
  <c r="K114" i="1" s="1"/>
  <c r="M114" i="1" s="1"/>
  <c r="H113" i="1"/>
  <c r="K113" i="1" s="1"/>
  <c r="M113" i="1" s="1"/>
  <c r="H112" i="1"/>
  <c r="K112" i="1" s="1"/>
  <c r="M112" i="1" s="1"/>
  <c r="H111" i="1"/>
  <c r="K111" i="1" s="1"/>
  <c r="M111" i="1" s="1"/>
  <c r="H110" i="1"/>
  <c r="K110" i="1" s="1"/>
  <c r="M110" i="1" s="1"/>
  <c r="H109" i="1"/>
  <c r="K109" i="1" s="1"/>
  <c r="M109" i="1" s="1"/>
  <c r="H108" i="1"/>
  <c r="K108" i="1" s="1"/>
  <c r="M108" i="1" s="1"/>
  <c r="H107" i="1"/>
  <c r="J107" i="1" s="1"/>
  <c r="K107" i="1" s="1"/>
  <c r="M107" i="1" s="1"/>
  <c r="H106" i="1"/>
  <c r="J106" i="1" s="1"/>
  <c r="K106" i="1" s="1"/>
  <c r="M106" i="1" s="1"/>
  <c r="H105" i="1"/>
  <c r="J105" i="1" s="1"/>
  <c r="K105" i="1" s="1"/>
  <c r="M105" i="1" s="1"/>
  <c r="H104" i="1"/>
  <c r="J104" i="1" s="1"/>
  <c r="K104" i="1" s="1"/>
  <c r="M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K101" i="1" s="1"/>
  <c r="M101" i="1" s="1"/>
  <c r="H100" i="1"/>
  <c r="J100" i="1" s="1"/>
  <c r="L100" i="1" s="1"/>
  <c r="H99" i="1"/>
  <c r="J99" i="1" s="1"/>
  <c r="K99" i="1" s="1"/>
  <c r="M99" i="1" s="1"/>
  <c r="H98" i="1"/>
  <c r="J98" i="1" s="1"/>
  <c r="K98" i="1" s="1"/>
  <c r="M98" i="1" s="1"/>
  <c r="H97" i="1"/>
  <c r="J97" i="1" s="1"/>
  <c r="K97" i="1" s="1"/>
  <c r="M97" i="1" s="1"/>
  <c r="J96" i="1"/>
  <c r="K96" i="1" s="1"/>
  <c r="M96" i="1" s="1"/>
  <c r="H96" i="1"/>
  <c r="H95" i="1"/>
  <c r="J95" i="1" s="1"/>
  <c r="K95" i="1" s="1"/>
  <c r="M95" i="1" s="1"/>
  <c r="K94" i="1"/>
  <c r="M94" i="1" s="1"/>
  <c r="H94" i="1"/>
  <c r="H93" i="1"/>
  <c r="J93" i="1" s="1"/>
  <c r="K93" i="1" s="1"/>
  <c r="M93" i="1" s="1"/>
  <c r="H92" i="1"/>
  <c r="J92" i="1" s="1"/>
  <c r="K92" i="1" s="1"/>
  <c r="M92" i="1" s="1"/>
  <c r="H91" i="1"/>
  <c r="J91" i="1" s="1"/>
  <c r="K91" i="1" s="1"/>
  <c r="M91" i="1" s="1"/>
  <c r="H90" i="1"/>
  <c r="J90" i="1" s="1"/>
  <c r="K90" i="1" s="1"/>
  <c r="I86" i="1"/>
  <c r="H83" i="1"/>
  <c r="K83" i="1" s="1"/>
  <c r="M83" i="1" s="1"/>
  <c r="H82" i="1"/>
  <c r="K82" i="1" s="1"/>
  <c r="M82" i="1" s="1"/>
  <c r="J81" i="1"/>
  <c r="H81" i="1"/>
  <c r="K81" i="1" s="1"/>
  <c r="M81" i="1" s="1"/>
  <c r="H80" i="1"/>
  <c r="J80" i="1" s="1"/>
  <c r="H79" i="1"/>
  <c r="J79" i="1" s="1"/>
  <c r="L79" i="1" s="1"/>
  <c r="M79" i="1" s="1"/>
  <c r="H78" i="1"/>
  <c r="K78" i="1" s="1"/>
  <c r="M78" i="1" s="1"/>
  <c r="K77" i="1"/>
  <c r="M77" i="1" s="1"/>
  <c r="H77" i="1"/>
  <c r="J77" i="1" s="1"/>
  <c r="H76" i="1"/>
  <c r="J76" i="1" s="1"/>
  <c r="H75" i="1"/>
  <c r="K75" i="1" s="1"/>
  <c r="M75" i="1" s="1"/>
  <c r="H74" i="1"/>
  <c r="J74" i="1" s="1"/>
  <c r="L74" i="1" s="1"/>
  <c r="M74" i="1" s="1"/>
  <c r="H73" i="1"/>
  <c r="J73" i="1" s="1"/>
  <c r="L73" i="1" s="1"/>
  <c r="M73" i="1" s="1"/>
  <c r="H72" i="1"/>
  <c r="K72" i="1" s="1"/>
  <c r="M72" i="1" s="1"/>
  <c r="H71" i="1"/>
  <c r="J71" i="1" s="1"/>
  <c r="L71" i="1" s="1"/>
  <c r="M71" i="1" s="1"/>
  <c r="H70" i="1"/>
  <c r="J70" i="1" s="1"/>
  <c r="L70" i="1" s="1"/>
  <c r="M70" i="1" s="1"/>
  <c r="K69" i="1"/>
  <c r="M69" i="1" s="1"/>
  <c r="J69" i="1"/>
  <c r="H69" i="1"/>
  <c r="H68" i="1"/>
  <c r="K68" i="1" s="1"/>
  <c r="M68" i="1" s="1"/>
  <c r="H67" i="1"/>
  <c r="K67" i="1" s="1"/>
  <c r="M67" i="1" s="1"/>
  <c r="H66" i="1"/>
  <c r="J66" i="1" s="1"/>
  <c r="K66" i="1" s="1"/>
  <c r="M66" i="1" s="1"/>
  <c r="H65" i="1"/>
  <c r="J65" i="1" s="1"/>
  <c r="K65" i="1" s="1"/>
  <c r="M65" i="1" s="1"/>
  <c r="J64" i="1"/>
  <c r="K64" i="1" s="1"/>
  <c r="M64" i="1" s="1"/>
  <c r="H64" i="1"/>
  <c r="H63" i="1"/>
  <c r="J63" i="1" s="1"/>
  <c r="K63" i="1" s="1"/>
  <c r="M63" i="1" s="1"/>
  <c r="K62" i="1"/>
  <c r="M62" i="1" s="1"/>
  <c r="H62" i="1"/>
  <c r="K61" i="1"/>
  <c r="M61" i="1" s="1"/>
  <c r="H61" i="1"/>
  <c r="H60" i="1"/>
  <c r="K60" i="1" s="1"/>
  <c r="M60" i="1" s="1"/>
  <c r="K59" i="1"/>
  <c r="M59" i="1" s="1"/>
  <c r="H59" i="1"/>
  <c r="J59" i="1" s="1"/>
  <c r="M58" i="1"/>
  <c r="H58" i="1"/>
  <c r="K58" i="1" s="1"/>
  <c r="H57" i="1"/>
  <c r="J57" i="1" s="1"/>
  <c r="L57" i="1" s="1"/>
  <c r="M57" i="1" s="1"/>
  <c r="H56" i="1"/>
  <c r="J56" i="1" s="1"/>
  <c r="K56" i="1" s="1"/>
  <c r="M56" i="1" s="1"/>
  <c r="H55" i="1"/>
  <c r="K55" i="1" s="1"/>
  <c r="M55" i="1" s="1"/>
  <c r="H54" i="1"/>
  <c r="J54" i="1" s="1"/>
  <c r="H53" i="1"/>
  <c r="K53" i="1" s="1"/>
  <c r="M53" i="1" s="1"/>
  <c r="H52" i="1"/>
  <c r="L52" i="1" s="1"/>
  <c r="M51" i="1"/>
  <c r="H51" i="1"/>
  <c r="K47" i="1"/>
  <c r="I47" i="1"/>
  <c r="M46" i="1"/>
  <c r="H46" i="1"/>
  <c r="H45" i="1"/>
  <c r="H44" i="1"/>
  <c r="L44" i="1" s="1"/>
  <c r="M44" i="1" s="1"/>
  <c r="H43" i="1"/>
  <c r="J43" i="1" s="1"/>
  <c r="H42" i="1"/>
  <c r="J42" i="1" s="1"/>
  <c r="H41" i="1"/>
  <c r="L41" i="1" s="1"/>
  <c r="M41" i="1" s="1"/>
  <c r="H40" i="1"/>
  <c r="L40" i="1" s="1"/>
  <c r="M40" i="1" s="1"/>
  <c r="H39" i="1"/>
  <c r="J39" i="1" s="1"/>
  <c r="L39" i="1" s="1"/>
  <c r="M39" i="1" s="1"/>
  <c r="H38" i="1"/>
  <c r="J38" i="1" s="1"/>
  <c r="L38" i="1" s="1"/>
  <c r="M38" i="1" s="1"/>
  <c r="H37" i="1"/>
  <c r="J37" i="1" s="1"/>
  <c r="L37" i="1" s="1"/>
  <c r="M37" i="1" s="1"/>
  <c r="H36" i="1"/>
  <c r="J36" i="1" s="1"/>
  <c r="L36" i="1" s="1"/>
  <c r="M36" i="1" s="1"/>
  <c r="J35" i="1"/>
  <c r="L35" i="1" s="1"/>
  <c r="M35" i="1" s="1"/>
  <c r="H35" i="1"/>
  <c r="H34" i="1"/>
  <c r="J34" i="1" s="1"/>
  <c r="L34" i="1" s="1"/>
  <c r="M34" i="1" s="1"/>
  <c r="H33" i="1"/>
  <c r="J33" i="1" s="1"/>
  <c r="L33" i="1" s="1"/>
  <c r="M33" i="1" s="1"/>
  <c r="H32" i="1"/>
  <c r="J32" i="1" s="1"/>
  <c r="L32" i="1" s="1"/>
  <c r="M32" i="1" s="1"/>
  <c r="H31" i="1"/>
  <c r="J31" i="1" s="1"/>
  <c r="L31" i="1" s="1"/>
  <c r="M31" i="1" s="1"/>
  <c r="H30" i="1"/>
  <c r="J30" i="1" s="1"/>
  <c r="L30" i="1" s="1"/>
  <c r="M30" i="1" s="1"/>
  <c r="H29" i="1"/>
  <c r="J29" i="1" s="1"/>
  <c r="L29" i="1" s="1"/>
  <c r="M29" i="1" s="1"/>
  <c r="J28" i="1"/>
  <c r="L28" i="1" s="1"/>
  <c r="M28" i="1" s="1"/>
  <c r="H28" i="1"/>
  <c r="H27" i="1"/>
  <c r="J27" i="1" s="1"/>
  <c r="L27" i="1" s="1"/>
  <c r="M27" i="1" s="1"/>
  <c r="H26" i="1"/>
  <c r="J26" i="1" s="1"/>
  <c r="L26" i="1" s="1"/>
  <c r="M26" i="1" s="1"/>
  <c r="H25" i="1"/>
  <c r="J25" i="1" s="1"/>
  <c r="L25" i="1" s="1"/>
  <c r="M25" i="1" s="1"/>
  <c r="H24" i="1"/>
  <c r="J24" i="1" s="1"/>
  <c r="L24" i="1" s="1"/>
  <c r="M24" i="1" s="1"/>
  <c r="H23" i="1"/>
  <c r="J23" i="1" s="1"/>
  <c r="L23" i="1" s="1"/>
  <c r="M23" i="1" s="1"/>
  <c r="H22" i="1"/>
  <c r="J22" i="1" s="1"/>
  <c r="L22" i="1" s="1"/>
  <c r="M22" i="1" s="1"/>
  <c r="L21" i="1"/>
  <c r="M21" i="1" s="1"/>
  <c r="H21" i="1"/>
  <c r="J21" i="1" s="1"/>
  <c r="H20" i="1"/>
  <c r="L20" i="1" s="1"/>
  <c r="M20" i="1" s="1"/>
  <c r="H19" i="1"/>
  <c r="J19" i="1" s="1"/>
  <c r="L19" i="1" s="1"/>
  <c r="M19" i="1" s="1"/>
  <c r="H18" i="1"/>
  <c r="J18" i="1" s="1"/>
  <c r="L18" i="1" s="1"/>
  <c r="M18" i="1" s="1"/>
  <c r="H17" i="1"/>
  <c r="J17" i="1" s="1"/>
  <c r="L17" i="1" s="1"/>
  <c r="M17" i="1" s="1"/>
  <c r="J16" i="1"/>
  <c r="L16" i="1" s="1"/>
  <c r="M16" i="1" s="1"/>
  <c r="H16" i="1"/>
  <c r="H15" i="1"/>
  <c r="J15" i="1" s="1"/>
  <c r="L15" i="1" s="1"/>
  <c r="M15" i="1" s="1"/>
  <c r="H14" i="1"/>
  <c r="J14" i="1" s="1"/>
  <c r="L14" i="1" s="1"/>
  <c r="M14" i="1" s="1"/>
  <c r="H13" i="1"/>
  <c r="J13" i="1" s="1"/>
  <c r="L13" i="1" s="1"/>
  <c r="M13" i="1" s="1"/>
  <c r="H12" i="1"/>
  <c r="J12" i="1" s="1"/>
  <c r="L12" i="1" s="1"/>
  <c r="M12" i="1" s="1"/>
  <c r="H11" i="1"/>
  <c r="J11" i="1" s="1"/>
  <c r="L11" i="1" s="1"/>
  <c r="M11" i="1" s="1"/>
  <c r="L10" i="1"/>
  <c r="M10" i="1" s="1"/>
  <c r="H10" i="1"/>
  <c r="H9" i="1"/>
  <c r="J9" i="1" s="1"/>
  <c r="H8" i="1"/>
  <c r="L8" i="1" s="1"/>
  <c r="M8" i="1" s="1"/>
  <c r="L7" i="1"/>
  <c r="H7" i="1"/>
  <c r="M6" i="1"/>
  <c r="H6" i="1"/>
  <c r="J44" i="1" l="1"/>
  <c r="K137" i="1"/>
  <c r="M137" i="1" s="1"/>
  <c r="J146" i="1"/>
  <c r="J114" i="1"/>
  <c r="J151" i="1"/>
  <c r="K76" i="1"/>
  <c r="M76" i="1" s="1"/>
  <c r="L42" i="1"/>
  <c r="M42" i="1" s="1"/>
  <c r="K80" i="1"/>
  <c r="M80" i="1" s="1"/>
  <c r="K138" i="1"/>
  <c r="M138" i="1" s="1"/>
  <c r="I168" i="1"/>
  <c r="J72" i="1"/>
  <c r="J142" i="1"/>
  <c r="J41" i="1"/>
  <c r="J109" i="1"/>
  <c r="J130" i="1"/>
  <c r="K141" i="1"/>
  <c r="M141" i="1" s="1"/>
  <c r="M52" i="1"/>
  <c r="L86" i="1"/>
  <c r="K127" i="1"/>
  <c r="M127" i="1" s="1"/>
  <c r="J127" i="1"/>
  <c r="K116" i="1"/>
  <c r="M116" i="1" s="1"/>
  <c r="J116" i="1"/>
  <c r="L43" i="1"/>
  <c r="M43" i="1" s="1"/>
  <c r="K54" i="1"/>
  <c r="M90" i="1"/>
  <c r="L9" i="1"/>
  <c r="M9" i="1" s="1"/>
  <c r="L45" i="1"/>
  <c r="M45" i="1" s="1"/>
  <c r="J45" i="1"/>
  <c r="L166" i="1"/>
  <c r="M163" i="1"/>
  <c r="M7" i="1"/>
  <c r="K145" i="1"/>
  <c r="M145" i="1" s="1"/>
  <c r="J145" i="1"/>
  <c r="K136" i="1"/>
  <c r="M136" i="1" s="1"/>
  <c r="J136" i="1"/>
  <c r="K147" i="1"/>
  <c r="M147" i="1" s="1"/>
  <c r="J147" i="1"/>
  <c r="J75" i="1"/>
  <c r="L156" i="1"/>
  <c r="K139" i="1"/>
  <c r="M139" i="1" s="1"/>
  <c r="J139" i="1"/>
  <c r="J83" i="1"/>
  <c r="M100" i="1"/>
  <c r="K115" i="1"/>
  <c r="M115" i="1" s="1"/>
  <c r="J117" i="1"/>
  <c r="J128" i="1"/>
  <c r="K144" i="1"/>
  <c r="M144" i="1" s="1"/>
  <c r="J144" i="1"/>
  <c r="J148" i="1"/>
  <c r="K161" i="1"/>
  <c r="J166" i="1"/>
  <c r="J86" i="1" l="1"/>
  <c r="M47" i="1"/>
  <c r="J47" i="1"/>
  <c r="L47" i="1"/>
  <c r="L168" i="1" s="1"/>
  <c r="J156" i="1"/>
  <c r="K166" i="1"/>
  <c r="M161" i="1"/>
  <c r="M166" i="1" s="1"/>
  <c r="K156" i="1"/>
  <c r="M156" i="1"/>
  <c r="M54" i="1"/>
  <c r="M86" i="1" s="1"/>
  <c r="K86" i="1"/>
  <c r="J168" i="1" l="1"/>
  <c r="K168" i="1"/>
  <c r="M168" i="1"/>
</calcChain>
</file>

<file path=xl/sharedStrings.xml><?xml version="1.0" encoding="utf-8"?>
<sst xmlns="http://schemas.openxmlformats.org/spreadsheetml/2006/main" count="989" uniqueCount="618">
  <si>
    <t xml:space="preserve">รายงานสถานะการใช้จ่ายงบประมาณ ระดับหน่วยรับงบประมาณ                                                 </t>
  </si>
  <si>
    <t>ตามหนังสือกรมราชทัณฑ์ ที่ 0706.3/28297, 28298, 28299</t>
  </si>
  <si>
    <t>ประจำปีงบประมาณ พ.ศ. 2566</t>
  </si>
  <si>
    <t xml:space="preserve">วันที่โอนกลับ  </t>
  </si>
  <si>
    <t>29 สิงหาคม 2566</t>
  </si>
  <si>
    <t>บัญชีโอนกลับ งบลงทุน ครั้งที่ 14</t>
  </si>
  <si>
    <t>หน่วย : บาท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</si>
  <si>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</si>
  <si>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</si>
  <si>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</si>
  <si>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</si>
  <si>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</si>
  <si>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</si>
  <si>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</si>
  <si>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</si>
  <si>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โครงการก่อสร้างและปรับปรุงเรือนจำเพื่อเสริมความมั่นคงในการควบคุม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</si>
  <si>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</si>
  <si>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</si>
  <si>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</si>
  <si>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</si>
  <si>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</si>
  <si>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</si>
  <si>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รจก.คลองเปรม</t>
  </si>
  <si>
    <t>16007570012003210023</t>
  </si>
  <si>
    <t>ปรับปรุงเรือนจำกลางคลองเปรม แขวงลาดยาว เขตจตุจักร กรุงเทพมหานคร</t>
  </si>
  <si>
    <t>2,221,093.48</t>
  </si>
  <si>
    <t>2,220,912.77</t>
  </si>
  <si>
    <t>เหลือจ่าย</t>
  </si>
  <si>
    <t>1600700020</t>
  </si>
  <si>
    <t>ทสบ.กลาง</t>
  </si>
  <si>
    <t>16007570012003210069</t>
  </si>
  <si>
    <t>ปรับปรุงระบบน้ำเสีย อาคารอำนวยการและอาคารร้านสงเคราะห์ผู้ต้องขัง ทัณ</t>
  </si>
  <si>
    <t>489,400.00</t>
  </si>
  <si>
    <t>489,300.95</t>
  </si>
  <si>
    <t>16007570012003210089</t>
  </si>
  <si>
    <t>ปรับปรุงทัณฑสถานบำบัดพิเศษกลาง แขวงลาดยาว เขตจตุจักร กรุงเทพมหานคร</t>
  </si>
  <si>
    <t>920,800.00</t>
  </si>
  <si>
    <t>920,760.00</t>
  </si>
  <si>
    <t>รจพ.พัทยา</t>
  </si>
  <si>
    <t>16007570012003210074</t>
  </si>
  <si>
    <t>ปรับปรุงเรือนจำพิเศษพัทยา ตำบลหนองปลาไหล อำเภอบางละมุง จังหวัดชลบุรี</t>
  </si>
  <si>
    <t>1,701,600.00</t>
  </si>
  <si>
    <t>1,537,889.43</t>
  </si>
  <si>
    <t>รจก.เชียงราย</t>
  </si>
  <si>
    <t>16007570012003210021</t>
  </si>
  <si>
    <t>ปรับปรุงเรือนจำกลางเชียงราย ตำบลดอยฮาง อำเภอเมืองเชียงราย จังหวัดเชี</t>
  </si>
  <si>
    <t>1,124,900.00</t>
  </si>
  <si>
    <t>933,257.00</t>
  </si>
  <si>
    <t>รจก.นครศรีธรรมราช</t>
  </si>
  <si>
    <t>16007570012003210046</t>
  </si>
  <si>
    <t>ปรับปรุงเรือนจำกลางนครศรีธรรมราช ตำบลนาพรุ อำเภอพระพรหม จังหวัดนครศร</t>
  </si>
  <si>
    <t>3,045,000.00</t>
  </si>
  <si>
    <t>1,973,400.00</t>
  </si>
  <si>
    <t>1,016,600.00</t>
  </si>
  <si>
    <t>รจก.บางขวาง</t>
  </si>
  <si>
    <t>16007570012003210088</t>
  </si>
  <si>
    <t>ปรับปรุงเรือนจำกลางบางขวาง ตำบลสวนใหญ่ อำเภอเมืองนนทบุรี จังหวัดนนทบ</t>
  </si>
  <si>
    <t>5,996,000.00</t>
  </si>
  <si>
    <t>4,243,000.00</t>
  </si>
  <si>
    <t>รจก.ยะลา</t>
  </si>
  <si>
    <t>16007570012003210001</t>
  </si>
  <si>
    <t>ปรับปรุงเรือนจำกลางยะลา ตำบลสะเตง อำเภอเมืองยะลา จังหวัดยะลา</t>
  </si>
  <si>
    <t>361,900.00</t>
  </si>
  <si>
    <t>361,756.00</t>
  </si>
  <si>
    <t>16007570012003210067</t>
  </si>
  <si>
    <t>ปรับปรุงระบบไฟฟ้าอาคารสำนักงาน เรือนจำกลางยะลา ตำบลสะเตง อำเภอเมืองย</t>
  </si>
  <si>
    <t>283,700.00</t>
  </si>
  <si>
    <t>207,958.78</t>
  </si>
  <si>
    <t>รจก.ราชบุรี</t>
  </si>
  <si>
    <t>16007570012003210022</t>
  </si>
  <si>
    <t>ปรับปรุงเรือนจำกลางราชบุรี ตำบลน้ำพุ อำเภอเมืองราชบุรี จังหวัดราชบุร</t>
  </si>
  <si>
    <t>4,131,300.00</t>
  </si>
  <si>
    <t>985,000.00</t>
  </si>
  <si>
    <t>2,749,235.04</t>
  </si>
  <si>
    <t>รจก.ระยอง</t>
  </si>
  <si>
    <t>16007570012003210073</t>
  </si>
  <si>
    <t>ปรับปรุงเรือนจำกลางระยอง ตำบลหนองละลอก อำเภอบ้านค่าย จังหวัดระยอง</t>
  </si>
  <si>
    <t>2,229,400.00</t>
  </si>
  <si>
    <t>1,401,865.00</t>
  </si>
  <si>
    <t>708,943.37</t>
  </si>
  <si>
    <t>รจก.ลำปาง</t>
  </si>
  <si>
    <t>16007570012003210035</t>
  </si>
  <si>
    <t>ปรับปรุงเรือนจำกลางลำปาง ตำบลบ้านดง อำเภอเมืองลำปาง จังหวัดลำปาง</t>
  </si>
  <si>
    <t>1,021,900.00</t>
  </si>
  <si>
    <t>864,891.00</t>
  </si>
  <si>
    <t>รจก.สมุทรปราการ</t>
  </si>
  <si>
    <t>16007570012003210026</t>
  </si>
  <si>
    <t>ปรับปรุงเรือนจำกลางสมุทรปราการ ตำบลคลองด่าน อำเภอบางบ่อ จังหวัดสมุทร</t>
  </si>
  <si>
    <t>1,123,300.00</t>
  </si>
  <si>
    <t>1,099,741.60</t>
  </si>
  <si>
    <t>รจก.อุบลราชธานี</t>
  </si>
  <si>
    <t>16007570012003210083</t>
  </si>
  <si>
    <t>ปรับปรุงเรือนจำกลางอุบลราชธานี ตำบลแจระแม อำเภอเมืองอุบลราชธานี จังห</t>
  </si>
  <si>
    <t>5,545,000.00</t>
  </si>
  <si>
    <t>3,881,500.00</t>
  </si>
  <si>
    <t>1,580,058.72</t>
  </si>
  <si>
    <t>ทสบ.ขอนแก่น</t>
  </si>
  <si>
    <t>16007570012003210015</t>
  </si>
  <si>
    <t>ปรับปรุงทัณฑสถานบำบัดพิเศษขอนแก่น ตำบลในเมือง อำเภอเมืองขอนแก่น จังห</t>
  </si>
  <si>
    <t>759,900.00</t>
  </si>
  <si>
    <t>757,460.00</t>
  </si>
  <si>
    <t>ทสญ.นครราชสีมา</t>
  </si>
  <si>
    <t>16007570012003210099</t>
  </si>
  <si>
    <t>โครงการก่อสร้างอาคารเรียน 2 ชั้น งวดที่ 11 (งวดสุดท้าย)</t>
  </si>
  <si>
    <t>595,000.00</t>
  </si>
  <si>
    <t>594,912.51</t>
  </si>
  <si>
    <t>16007570012003210102</t>
  </si>
  <si>
    <t>โครงการก่อสร้างระบบกรองน้ำดื่ม</t>
  </si>
  <si>
    <t>242,400.00</t>
  </si>
  <si>
    <t>240,000.00</t>
  </si>
  <si>
    <t>ทสบ.ลำปาง</t>
  </si>
  <si>
    <t>16007570012003210010</t>
  </si>
  <si>
    <t>ปรับปรุงทัณฑสถานบำบัดพิเศษลำปาง ตำบลปงแสนทอง อำเภอเมืองลำปาง จังหวัด</t>
  </si>
  <si>
    <t>1,662,400.00</t>
  </si>
  <si>
    <t>1,214,513.00</t>
  </si>
  <si>
    <t>ทส.ก.เขาพริก</t>
  </si>
  <si>
    <t>16007570012003210078</t>
  </si>
  <si>
    <t>ปรับปรุงทัณฑสถานเกษตรอุตสาหกรรมเขาพริก ตำบลคลองไผ่ อำเภอสีคิ้ว จังหว</t>
  </si>
  <si>
    <t>2,929,400.00</t>
  </si>
  <si>
    <t>2,929,000.00</t>
  </si>
  <si>
    <t>16007570012003210103</t>
  </si>
  <si>
    <t>1,113,300.00</t>
  </si>
  <si>
    <t>1,112,000.00</t>
  </si>
  <si>
    <t>ทสป.บ้านเนินสูง</t>
  </si>
  <si>
    <t>16007570012003210048</t>
  </si>
  <si>
    <t>ก่อสร้างระบบบำบัดน้ำเสียแบบบ่อปรับเสถียร ทัณฑสถานเปิดบ้านเนินสูง ตำบ</t>
  </si>
  <si>
    <t>844,000.00</t>
  </si>
  <si>
    <t>800,000.00</t>
  </si>
  <si>
    <t>ทสว.นครศรีธรรมราช</t>
  </si>
  <si>
    <t>16007570012003210024</t>
  </si>
  <si>
    <t>ปรับปรุงทัณฑสถานวัยหนุ่มนครศรีธรรมราช ตำบลท่างิ้ว อำเภอเมืองนครศรีธร</t>
  </si>
  <si>
    <t>400,700.00</t>
  </si>
  <si>
    <t>397,754.00</t>
  </si>
  <si>
    <t>1600700079</t>
  </si>
  <si>
    <t>รจจ.แพร่</t>
  </si>
  <si>
    <t>16007570012003210097</t>
  </si>
  <si>
    <t>ปรับปรุงเรือนจำจังหวัดแพร่ ตำบลในเวียง อำเภอเมืองแพร่ จังหวัดแพร่</t>
  </si>
  <si>
    <t>745,300.00</t>
  </si>
  <si>
    <t>743,846.00</t>
  </si>
  <si>
    <t>1600700080</t>
  </si>
  <si>
    <t>รจจ.แม่ฮ่องสอน</t>
  </si>
  <si>
    <t>16007570012003210098</t>
  </si>
  <si>
    <t>ปรับปรุงเรือนจำจังหวัดแม่ฮ่องสอน ตำบลจองคำ อำเภอเมืองแม่ฮ่องสอน จังห</t>
  </si>
  <si>
    <t>596,300.00</t>
  </si>
  <si>
    <t>596,294.00</t>
  </si>
  <si>
    <t>1600700086</t>
  </si>
  <si>
    <t>รจจ.ชัยภูมิ</t>
  </si>
  <si>
    <t>16007570012003210017</t>
  </si>
  <si>
    <t>ปรับปรุงเรือนจำจังหวัดชัยภูมิ ตำบลในเมือง อำเภอเมืองชัยภูมิ จังหวัดช</t>
  </si>
  <si>
    <t>552,100.00</t>
  </si>
  <si>
    <t>540,711.00</t>
  </si>
  <si>
    <t>16007570012003210055</t>
  </si>
  <si>
    <t>ปรับปรุงระบบไฟฟ้าเรือนนอน และแสงสว่างบริเวณ เรือนจำจังหวัดชัยภูมิ ตำ</t>
  </si>
  <si>
    <t>343,700.00</t>
  </si>
  <si>
    <t>343,318.00</t>
  </si>
  <si>
    <t>1600700094</t>
  </si>
  <si>
    <t>รจจ.นราธิวาส</t>
  </si>
  <si>
    <t>16007570012003210084</t>
  </si>
  <si>
    <t>ปรับปรุงเรือนจำจังหวัดนราธิวาส ตำบลบางนาค อำเภอเมืองนราธิวาส จังหวัด</t>
  </si>
  <si>
    <t>2,148,000.00</t>
  </si>
  <si>
    <t>535,750.00</t>
  </si>
  <si>
    <t>1,607,250.00</t>
  </si>
  <si>
    <t>รจจ.บุรีรัมย์</t>
  </si>
  <si>
    <t>16007570012003210086</t>
  </si>
  <si>
    <t>ปรับปรุงเรือนจำจังหวัดบุรีรัมย์ ตำบลอิสาณ อำเภอเมืองบุรีรัมย์ จังหวั</t>
  </si>
  <si>
    <t>400,000.00</t>
  </si>
  <si>
    <t>381,195.00</t>
  </si>
  <si>
    <t>1600700097</t>
  </si>
  <si>
    <t>รจจ.ปทุมธานี</t>
  </si>
  <si>
    <t>16007570012003210025</t>
  </si>
  <si>
    <t>ปรับปรุงเรือนจำจังหวัดปทุมธานี ตำบลบางกระบือ อำเภอสามโคก จังหวัดปทุม</t>
  </si>
  <si>
    <t>1,373,982.00</t>
  </si>
  <si>
    <t>1,373,981.80</t>
  </si>
  <si>
    <t>รจจ.พระนครศรีอยุธยา</t>
  </si>
  <si>
    <t>16007570012003210071</t>
  </si>
  <si>
    <t>ปรับปรุงเรือนจำจังหวัดพระนครศรีอยุธยา ตำบลหันตรา อำเภอพระนครศรีอยุธย</t>
  </si>
  <si>
    <t>1,774,000.00</t>
  </si>
  <si>
    <t>1,214,254.79</t>
  </si>
  <si>
    <t>1600700115</t>
  </si>
  <si>
    <t>รจจ.สงขลา</t>
  </si>
  <si>
    <t>16007570012003210028</t>
  </si>
  <si>
    <t>ปรับปรุงเรือนจำจังหวัดสงขลา ตำบลเขารูปช้าง อำเภอเมืองสงขลา จังหวัดสง</t>
  </si>
  <si>
    <t>2,933,400.00</t>
  </si>
  <si>
    <t>2,050,000.00</t>
  </si>
  <si>
    <t>846,079.34</t>
  </si>
  <si>
    <t>1600700132</t>
  </si>
  <si>
    <t>รจอ.กันทรลักษ์</t>
  </si>
  <si>
    <t>16007570012003210037</t>
  </si>
  <si>
    <t>ปรับปรุงเรือนจำอำเภอกันทรลักษ์ ตำบลกระแชง อำเภอกันทรลักษ์ จังหวัดศรี</t>
  </si>
  <si>
    <t>458,600.00</t>
  </si>
  <si>
    <t>458,359.00</t>
  </si>
  <si>
    <t>รจอ.ทุ่งสง</t>
  </si>
  <si>
    <t>16007570012003210052</t>
  </si>
  <si>
    <t>ขุดเจาะบ่อบาดาลและก่อสร้างหอถังประปา เรือนจำอำเภอทุ่งสง ตำบลถ้ำใหญ่</t>
  </si>
  <si>
    <t>1,273,000.00</t>
  </si>
  <si>
    <t>1,237,830.94</t>
  </si>
  <si>
    <t>1600700139</t>
  </si>
  <si>
    <t>รจอ.บัวใหญ่</t>
  </si>
  <si>
    <t>16007570012003210016</t>
  </si>
  <si>
    <t>ปรับปรุงเรือนจำอำเภอบัวใหญ่ ตำบลบัวใหญ่ อำเภอบัวใหญ่ จังหวัดนครราชสี</t>
  </si>
  <si>
    <t>1,014,562.29</t>
  </si>
  <si>
    <t>1,014,519.18</t>
  </si>
  <si>
    <t>1600700148</t>
  </si>
  <si>
    <t>รจอ.แม่สะเรียง</t>
  </si>
  <si>
    <t>16007570012003210008</t>
  </si>
  <si>
    <t>ปรับปรุงเรือนจำอำเภอแม่สะเรียง ตำบลแม่สะเรียง อำเภอแม่สะเรียง จังหวั</t>
  </si>
  <si>
    <t>399,500.00</t>
  </si>
  <si>
    <t>398,999.00</t>
  </si>
  <si>
    <t>1600700149</t>
  </si>
  <si>
    <t>รจอ.รัตนบุรี</t>
  </si>
  <si>
    <t>16007570012003210044</t>
  </si>
  <si>
    <t>ปรับปรุงเรือนจำอำเภอรัตนบุรี ตำบลไผ่ อำเภอรัตนบุรี จังหวัดสุรินทร์</t>
  </si>
  <si>
    <t>1,983,900.00</t>
  </si>
  <si>
    <t>1,981,717.00</t>
  </si>
  <si>
    <t>16007570012003210096</t>
  </si>
  <si>
    <t>ก่อสร้างเรือนนอนผู้ต้องขัง เรือนจำอำเภอรัตนบุรี ตำบลไผ่ อำเภอรัตนบุร</t>
  </si>
  <si>
    <t>1,757,600.00</t>
  </si>
  <si>
    <t>1,308,500.00</t>
  </si>
  <si>
    <t>รจอ.สีคิ้ว</t>
  </si>
  <si>
    <t>16007570012003210087</t>
  </si>
  <si>
    <t>ปรับปรุงเรือนจำอำเภอสีคิ้ว ตำบลลาดบัวขาว อำเภอสีคิ้ว จังหวัดนครราชสี</t>
  </si>
  <si>
    <t>4,297,700.00</t>
  </si>
  <si>
    <t>3,188,000.00</t>
  </si>
  <si>
    <t>1600700164</t>
  </si>
  <si>
    <t>สกข.จ.นครศรัธรรมราช</t>
  </si>
  <si>
    <t>16007570012003210003</t>
  </si>
  <si>
    <t>ปรับปรุงสถานกักขังกลางจังหวัดนครศรีธรรมราช ตำบลนาพรุ อำเภอพระพรหม จั</t>
  </si>
  <si>
    <t>200,100.00</t>
  </si>
  <si>
    <t>198,560.00</t>
  </si>
  <si>
    <t>รจจ.บึงกาฬ</t>
  </si>
  <si>
    <t>16007570012003210012</t>
  </si>
  <si>
    <t>ปรับปรุงเรือนจำจังหวัดบึงกาฬ ตำบลโนนสมบูรณ์ อำเภอบึงกาฬ จังหวัดบึงกา</t>
  </si>
  <si>
    <t>1,014,000.00</t>
  </si>
  <si>
    <t>891,111.00</t>
  </si>
  <si>
    <t>ผลผลิต เรือนจำมั่นคงปลอดภัย ปลอดยาเสพติดและสิ่งของต้องห้าม</t>
  </si>
  <si>
    <t>รจพ.ธนบุรี</t>
  </si>
  <si>
    <t>16007130006003110026</t>
  </si>
  <si>
    <t>ปรับปรุงระบบกล้องโทรทัศน์วงจรปิดเรือนจำพิเศษธนบุรี แขวงบางบอน เขตบาง</t>
  </si>
  <si>
    <t>180,000.00</t>
  </si>
  <si>
    <t>179,999.85</t>
  </si>
  <si>
    <t>16007130006003210014</t>
  </si>
  <si>
    <t>ปรับปรุงรั้วไฟฟ้าแรงสูงเสริมความมั่นคง ทัณฑสถานบำบัดพิเศษกลาง แขวงลา</t>
  </si>
  <si>
    <t>4,422,100.00</t>
  </si>
  <si>
    <t>รจก.ขอนแก่น</t>
  </si>
  <si>
    <t>16007130006003110027</t>
  </si>
  <si>
    <t>ซ่อมแซมครุภัณฑ์กล้องวงจรปิด</t>
  </si>
  <si>
    <t>49,900.00</t>
  </si>
  <si>
    <t>49,824.55</t>
  </si>
  <si>
    <t>รจก.พระนครศรีอยุธยา</t>
  </si>
  <si>
    <t>49,300.00</t>
  </si>
  <si>
    <t>49,253.17</t>
  </si>
  <si>
    <t>1600700039</t>
  </si>
  <si>
    <t>รจก.พัทลุง</t>
  </si>
  <si>
    <t>28,700.00</t>
  </si>
  <si>
    <t>27,875.64</t>
  </si>
  <si>
    <t>16007130006003110010</t>
  </si>
  <si>
    <t>ระบบกล้องวงจรปิดพร้อมติดตั้ง เรือนจำกลางราชบุรี ตำบลน้ำพุ อำเภอเมือง</t>
  </si>
  <si>
    <t>222,200.00</t>
  </si>
  <si>
    <t>222,000.00</t>
  </si>
  <si>
    <t>16007130006003210020</t>
  </si>
  <si>
    <t>ติดตั้งอุปกรณ์ป้องกันฟ้าผ่าและไฟกระชากในเรือนจำ เรือนจำกลางระยอง</t>
  </si>
  <si>
    <t>3,830,600.00</t>
  </si>
  <si>
    <t>3,812,410.00</t>
  </si>
  <si>
    <t>รจก.ลพบุรี</t>
  </si>
  <si>
    <t>49,400.00</t>
  </si>
  <si>
    <t>49,391.20</t>
  </si>
  <si>
    <t>รจก.อุดรธานี</t>
  </si>
  <si>
    <t>41,200.00</t>
  </si>
  <si>
    <t>41,000.00</t>
  </si>
  <si>
    <t>49,892.00</t>
  </si>
  <si>
    <t>ทสบ.จ.ปทุมธานี</t>
  </si>
  <si>
    <t>50,000.00</t>
  </si>
  <si>
    <t>49,775.30</t>
  </si>
  <si>
    <t>ทสบ.สงขลา</t>
  </si>
  <si>
    <t>49,899.45</t>
  </si>
  <si>
    <t>ทสป.ทุ่งเบญจา</t>
  </si>
  <si>
    <t>16007130006003110004</t>
  </si>
  <si>
    <t>ระบบกล้องวงจรปิดพร้อมติดตั้ง ทัณฑสถานเปิดทุ่งเบญจา ตำบลเขาบายศรี อำเ</t>
  </si>
  <si>
    <t>429,400.00</t>
  </si>
  <si>
    <t>429,000.00</t>
  </si>
  <si>
    <t>16007130006003110014</t>
  </si>
  <si>
    <t>ระบบกล้องวงจรปิดพร้อมติดตั้ง ทัณฑสถานวัยหนุ่มนครศรีธรรมราช ตำบลท่างิ</t>
  </si>
  <si>
    <t>999,500.00</t>
  </si>
  <si>
    <t>989,900.00</t>
  </si>
  <si>
    <t>1600700070</t>
  </si>
  <si>
    <t>ทสญ.ชลบุรี</t>
  </si>
  <si>
    <t>16007130006003110023</t>
  </si>
  <si>
    <t>ระบบกล้องวงจรปิดพร้อมติดตั้ง ทัณฑสถานหญิงชลบุรี ตำบลบ้านสวน อำเภอเมื</t>
  </si>
  <si>
    <t>849,100.00</t>
  </si>
  <si>
    <t>413,000.00</t>
  </si>
  <si>
    <t>1600700071</t>
  </si>
  <si>
    <t>ทสญ.เชียงใหม่</t>
  </si>
  <si>
    <t>46,200.00</t>
  </si>
  <si>
    <t>46,199.93</t>
  </si>
  <si>
    <t>1600700078</t>
  </si>
  <si>
    <t>รจจ.เลย</t>
  </si>
  <si>
    <t>16007130006003110022</t>
  </si>
  <si>
    <t>ระบบกล้องวงจรปิดพร้อมติดตั้ง เรือนจำจังหวัดเลย ตำบลกุดป่อง อำเภอเมือ</t>
  </si>
  <si>
    <t>493,300.00</t>
  </si>
  <si>
    <t>493,270.00</t>
  </si>
  <si>
    <t>1600700081</t>
  </si>
  <si>
    <t>รจจ.กระบี่</t>
  </si>
  <si>
    <t>16007130006003110016</t>
  </si>
  <si>
    <t>ระบบกล้องวงจรปิดพร้อมติดตั้ง เรือนจำจังหวัดกระบี่ ตำบลปากน้ำ อำเภอเม</t>
  </si>
  <si>
    <t>951,200.00</t>
  </si>
  <si>
    <t>942,200.00</t>
  </si>
  <si>
    <t>1600700087</t>
  </si>
  <si>
    <t>รจจ.ชุมพร</t>
  </si>
  <si>
    <t>43,900.00</t>
  </si>
  <si>
    <t>0.00</t>
  </si>
  <si>
    <t>16007130006003210006</t>
  </si>
  <si>
    <t>ปรับปรุงรั้วไฟฟ้าแรงสูงเสริมความมั่นคง เรือนจำจังหวัดชุมพร ตำบลบางหม</t>
  </si>
  <si>
    <t>2,964,700.00</t>
  </si>
  <si>
    <t>2,905,400.00</t>
  </si>
  <si>
    <t>รจก.ตาก</t>
  </si>
  <si>
    <t>16007130006003210001</t>
  </si>
  <si>
    <t>ปรับปรุงรั้วไฟฟ้าแรงสูงเสริมความมั่นคง เรือนจำกลางตาก ตำบลวังหิน อำเ</t>
  </si>
  <si>
    <t>2,920,900.00</t>
  </si>
  <si>
    <t>2,900,834.00</t>
  </si>
  <si>
    <t>1600700093</t>
  </si>
  <si>
    <t>รจจ.นนทบุรี</t>
  </si>
  <si>
    <t>48,300.00</t>
  </si>
  <si>
    <t>47,720.00</t>
  </si>
  <si>
    <t>รจจ.ประจวบคีรีขันธ์</t>
  </si>
  <si>
    <t>16007130006003210003</t>
  </si>
  <si>
    <t>ปรับปรุงรั้วไฟฟ้าแรงสูงเสริมความมั่นคง เรือนจำจังหวัดประจวบคีรีขันธ</t>
  </si>
  <si>
    <t>2,291,000.00</t>
  </si>
  <si>
    <t>2,262,110.00</t>
  </si>
  <si>
    <t>16007130006003210009</t>
  </si>
  <si>
    <t>ปรับปรุงรั้วไฟฟ้าแรงสูงเสริมความมั่นคง เรือนจำจังหวัดสงขลา ตำบลเขารู</t>
  </si>
  <si>
    <t>4,189,500.00</t>
  </si>
  <si>
    <t>4,105,700.00</t>
  </si>
  <si>
    <t>1600700118</t>
  </si>
  <si>
    <t>รจจ.สมุทรสาคร</t>
  </si>
  <si>
    <t>49,800.00</t>
  </si>
  <si>
    <t>49,797.80</t>
  </si>
  <si>
    <t>รจจ.สุโขทัย</t>
  </si>
  <si>
    <t>49,230.00</t>
  </si>
  <si>
    <t>1600700130</t>
  </si>
  <si>
    <t>รจจ.อุทัยธานี</t>
  </si>
  <si>
    <t>47,400.00</t>
  </si>
  <si>
    <t>47,390.00</t>
  </si>
  <si>
    <t>1600700133</t>
  </si>
  <si>
    <t>รจอ.ไชยา</t>
  </si>
  <si>
    <t>48,700.00</t>
  </si>
  <si>
    <t>48,699.98</t>
  </si>
  <si>
    <t>16007130006003210005</t>
  </si>
  <si>
    <t>ปรับปรุงรั้วไฟฟ้าแรงสูงเสริมความมั่นคง เรือนจำอำเภอไชยา ตำบลตลาดไชยา</t>
  </si>
  <si>
    <t>2,247,300.00</t>
  </si>
  <si>
    <t>2,179,800.00</t>
  </si>
  <si>
    <t>1600700136</t>
  </si>
  <si>
    <t>16007130006003110012</t>
  </si>
  <si>
    <t>ระบบกล้องวงจรปิดพร้อมติดตั้ง เรือนจำอำเภอทุ่งสง ตำบลถ้ำใหญ่ อำเภอทุ่</t>
  </si>
  <si>
    <t>355,100.00</t>
  </si>
  <si>
    <t>354,566.00</t>
  </si>
  <si>
    <t>1600700138</t>
  </si>
  <si>
    <t>รจอ.ธัญบุรี</t>
  </si>
  <si>
    <t>49,200.00</t>
  </si>
  <si>
    <t>49,113.00</t>
  </si>
  <si>
    <t>1600700141</t>
  </si>
  <si>
    <t>รจอ.เบตง</t>
  </si>
  <si>
    <t>16007130006003110019</t>
  </si>
  <si>
    <t>ระบบกล้องวงจรปิดพร้อมติดตั้ง เรือนจำอำเภอเบตง ตำบลเบตง อำเภอเบตง จังห</t>
  </si>
  <si>
    <t>499,300.00</t>
  </si>
  <si>
    <t>499,000.00</t>
  </si>
  <si>
    <t>16007130006003110024</t>
  </si>
  <si>
    <t>ระบบกล้องวงจรปิดพร้อมติดตั้ง สถานกักขังกลางจังหวัดนครศรีธรรมราช ตำบล</t>
  </si>
  <si>
    <t>435,100.00</t>
  </si>
  <si>
    <t>434,921.00</t>
  </si>
  <si>
    <t>ผลผลิต ผู้ต้องขังได้รับการควบคุม ดูแล</t>
  </si>
  <si>
    <t>16007570001003110001</t>
  </si>
  <si>
    <t>ครุภัณฑ์การแพทย์ขนาดเล็กที่มีราคาต่อหน่วยต่ำกว่า 1 ล้านบาท กรมราชทัณฑ</t>
  </si>
  <si>
    <t>532,000.00</t>
  </si>
  <si>
    <t>90,360.00</t>
  </si>
  <si>
    <t>330,200.00</t>
  </si>
  <si>
    <t>ทสญ.ธนบุรี</t>
  </si>
  <si>
    <t>100,700.00</t>
  </si>
  <si>
    <t>99,200.00</t>
  </si>
  <si>
    <t>ทส.รพ.ราชทัณฑ์</t>
  </si>
  <si>
    <t>1,400,000.00</t>
  </si>
  <si>
    <t>1,385,000.00</t>
  </si>
  <si>
    <t>16007570001003110212</t>
  </si>
  <si>
    <t>กระทะสแตนเลส ขนาด 120 ซม. กรมราชทัณฑ์ ตำบลสวนใหญ่ อำเภอเมืองนนทบุรี จังหวั</t>
  </si>
  <si>
    <t>200,000.00</t>
  </si>
  <si>
    <t>199,200.00</t>
  </si>
  <si>
    <t>รจก.คลองไผ่</t>
  </si>
  <si>
    <t>16007570001003110211</t>
  </si>
  <si>
    <t>เครื่องตัดหญ้า แบบข้อแข็ง กรมราชทัณฑ์ ตำบลสวนใหญ่ อำเภอเมืองนนทบุรี จั</t>
  </si>
  <si>
    <t>47,500.00</t>
  </si>
  <si>
    <t>47,480.00</t>
  </si>
  <si>
    <t>รจก.ชลบุรี</t>
  </si>
  <si>
    <t>646,700.00</t>
  </si>
  <si>
    <t>618,900.00</t>
  </si>
  <si>
    <t>รจก.นครราชสีมา</t>
  </si>
  <si>
    <t>948,500.00</t>
  </si>
  <si>
    <t>58,920.00</t>
  </si>
  <si>
    <t>453,400.00</t>
  </si>
  <si>
    <t>269,000.00</t>
  </si>
  <si>
    <t>235,400.00</t>
  </si>
  <si>
    <t>16007570001003110189</t>
  </si>
  <si>
    <t>เก้าอี้พักคอย แบบแถว 4 ที่นั่ง เรือนจำกลางยะลา ตำบลสะเตง อำเภอเมืองยะลา</t>
  </si>
  <si>
    <t>125,000.00</t>
  </si>
  <si>
    <t>124,750.00</t>
  </si>
  <si>
    <t>16007570001003210009</t>
  </si>
  <si>
    <t>ปรับปรุงคูระบายน้ำพร้อมติดตั้งบ่อดักไขมันแดนหญิง เรือนจำกลางยะลา ตำบ</t>
  </si>
  <si>
    <t>27,600.00</t>
  </si>
  <si>
    <t>27,554.00</t>
  </si>
  <si>
    <t>16007570001003110206</t>
  </si>
  <si>
    <t>ตู้เหล็ก แบบ 4 ลิ้นชัก กรมราชทัณฑ์ ตำบลสวนใหญ่ อำเภอเมืองนนทบุรี จังหวัด</t>
  </si>
  <si>
    <t>67,000.00</t>
  </si>
  <si>
    <t>66,800.00</t>
  </si>
  <si>
    <t>16007570001003210007</t>
  </si>
  <si>
    <t>ปรับปรุงหลังคาทางเดินภายในแดนหญิง เรือนจำกลางราชบุรี ตำบลน้ำพุ อำเภอ</t>
  </si>
  <si>
    <t>318,000.00</t>
  </si>
  <si>
    <t>317,986.48</t>
  </si>
  <si>
    <t>16007570001003210018</t>
  </si>
  <si>
    <t>ก่อสร้างอาคารอเนกประสงค์ภายในแดนหญิง เรือนจำกลางราชบุรี ตำบลน้ำพุ อำ</t>
  </si>
  <si>
    <t>532,112.00</t>
  </si>
  <si>
    <t>393,500.00</t>
  </si>
  <si>
    <t>377,125.00</t>
  </si>
  <si>
    <t>16007570001003110099</t>
  </si>
  <si>
    <t>เครื่องสูบน้ำ แบบหอยโข่ง เครื่องยนต์ดีเซล สูบน้ำได้ 3,800 ลิตรต่อนาที เรือ</t>
  </si>
  <si>
    <t>105,900.00</t>
  </si>
  <si>
    <t>105,000.00</t>
  </si>
  <si>
    <t>16007570001003110135</t>
  </si>
  <si>
    <t>เครื่องรับส่งวิทยุ ระบบ VHF/FM ชนิดมือถือ 5 วัตต์ เรือนจำกลางอุดรธานี ตำบลหม</t>
  </si>
  <si>
    <t>120,000.00</t>
  </si>
  <si>
    <t>110,000.00</t>
  </si>
  <si>
    <t>80,000.00</t>
  </si>
  <si>
    <t>77,500.00</t>
  </si>
  <si>
    <t>16007570001003110136</t>
  </si>
  <si>
    <t>เครื่องรับส่งวิทยุ ระบบ VHF/FM ชนิดมือถือ 5 วัตต์ ทัณฑสถานบำบัดพิเศษขอนแก่น ตำบลในเมือง อำเภอเมืองขอ</t>
  </si>
  <si>
    <t>60,000.00</t>
  </si>
  <si>
    <t>59,750.00</t>
  </si>
  <si>
    <t>16007570001003110112</t>
  </si>
  <si>
    <t>รถไถ ขนาด 10 แรงม้า ทัณฑสถานเกษตรอุตสาหกรรมเขาพริก ตำบลคลองไผ่ อำเภอสีคิ</t>
  </si>
  <si>
    <t>75,100.00</t>
  </si>
  <si>
    <t>75,000.00</t>
  </si>
  <si>
    <t>ทสป.บ้านนาวง</t>
  </si>
  <si>
    <t>16007570001003110027</t>
  </si>
  <si>
    <t>โต๊ะประชุมพร้อมเก้าอี้ พร้อมชุดไมค์โครโฟน ทัณฑสถานเปิดบ้านนาวง ตำบลบ</t>
  </si>
  <si>
    <t>198,500.00</t>
  </si>
  <si>
    <t>198,000.00</t>
  </si>
  <si>
    <t>16007570001003110040</t>
  </si>
  <si>
    <t>ตู้เหล็กเก็บเอกสาร แบบบานเลื่อนกระจก ขนาด 4 ชั้น ทัณฑสถานเปิดบ้านนาวง ต</t>
  </si>
  <si>
    <t>78,500.00</t>
  </si>
  <si>
    <t>16007570001003110203</t>
  </si>
  <si>
    <t>โต๊ะทำงานพร้อมเก้าอี้ กรมราชทัณฑ์ ตำบลสวนใหญ่ อำเภอเมืองนนทบุรี จังหว</t>
  </si>
  <si>
    <t>248,000.00</t>
  </si>
  <si>
    <t>246,320.00</t>
  </si>
  <si>
    <t>16007570001003110105</t>
  </si>
  <si>
    <t>เครื่องสูบน้ำ แบบหอยโข่ง มอเตอร์ไฟฟ้า สูบน้ำได้ 1,500 ลิตรต่อนาที ทัณฑสถาน</t>
  </si>
  <si>
    <t>108,300.00</t>
  </si>
  <si>
    <t>108,000.00</t>
  </si>
  <si>
    <t>ทสป.ห้วยโป่ง</t>
  </si>
  <si>
    <t>106,800.00</t>
  </si>
  <si>
    <t>106,400.00</t>
  </si>
  <si>
    <t>384,300.00</t>
  </si>
  <si>
    <t>230,300.00</t>
  </si>
  <si>
    <t>16007570001003110193</t>
  </si>
  <si>
    <t>ชั้นวางสแตนเลสงานสูทกรรม 3 งาน 18 ตัว ทัณฑสถานวัยหนุ่มนครศรีธรรมราช ตำบล</t>
  </si>
  <si>
    <t>414,300.00</t>
  </si>
  <si>
    <t>414,299.72</t>
  </si>
  <si>
    <t>16007570001003110067</t>
  </si>
  <si>
    <t>เครื่องมัลติมีเดียโปรเจคเตอร์ ระดับ XGA ขนาด 4,000 ANSI Lumens กรมราชทัณฑ์ ตำบลสวนให</t>
  </si>
  <si>
    <t>59,800.00</t>
  </si>
  <si>
    <t>38,306.00</t>
  </si>
  <si>
    <t>16007570001003210006</t>
  </si>
  <si>
    <t>ปรับปรุงหลังคาแดนหญิง เรือนจำจังหวัดแพร่ ตำบลในเวียง อำเภอเมืองแพร่ จ</t>
  </si>
  <si>
    <t>115,400.00</t>
  </si>
  <si>
    <t>115,350.00</t>
  </si>
  <si>
    <t>16007570001003110026</t>
  </si>
  <si>
    <t>โต๊ะประชุมพร้อมเก้าอี้ พร้อมชุดไมค์โครโฟน เรือนจำจังหวัดแม่ฮ่องสอน ต</t>
  </si>
  <si>
    <t>163,000.00</t>
  </si>
  <si>
    <t>162,000.00</t>
  </si>
  <si>
    <t>16007570001003110069</t>
  </si>
  <si>
    <t>เครื่องมัลติมีเดียโปรเจคเตอร์ ระดับ XGA ขนาด 4,000 ANSI Lumens พร้อมจอรับภาพ ชนิดมอเ</t>
  </si>
  <si>
    <t>134,400.00</t>
  </si>
  <si>
    <t>132,000.00</t>
  </si>
  <si>
    <t>16007570001003110107</t>
  </si>
  <si>
    <t>เครื่องสูบน้ำ แบบหอยโข่ง มอเตอร์ไฟฟ้า สูบน้ำได้ 1,500 ลิตรต่อนาที เรือนจำจ</t>
  </si>
  <si>
    <t>72,200.00</t>
  </si>
  <si>
    <t>71,600.00</t>
  </si>
  <si>
    <t>16,600.00</t>
  </si>
  <si>
    <t>16,400.00</t>
  </si>
  <si>
    <t>16007570001003110205</t>
  </si>
  <si>
    <t>ตู้เหล็ก แบบ 2 บาน กรมราชทัณฑ์ ตำบลสวนใหญ่ อำเภอเมืองนนทบุรี จังหวัดนนทบ</t>
  </si>
  <si>
    <t>85,500.00</t>
  </si>
  <si>
    <t>84,000.00</t>
  </si>
  <si>
    <t>553,700.00</t>
  </si>
  <si>
    <t>16007570001003210003</t>
  </si>
  <si>
    <t>ปรับปรุงเรือนนอนชาย-หญิง เรือนจำจังหวัดชัยภูมิ ตำบลในเมือง อำเภอเมือง</t>
  </si>
  <si>
    <t>846,800.00</t>
  </si>
  <si>
    <t>846,785.00</t>
  </si>
  <si>
    <t>1600700088</t>
  </si>
  <si>
    <t>รจจ.ตรัง</t>
  </si>
  <si>
    <t>192,000.00</t>
  </si>
  <si>
    <t>1600700090</t>
  </si>
  <si>
    <t>16007570001003110004</t>
  </si>
  <si>
    <t>ถังน้ำ แบบสแตนเลส ขนาดความจุ 2,000 ลิตร กรมราชทัณฑ์ ตำบลสวนใหญ่ อำเภอเมือง</t>
  </si>
  <si>
    <t>60,800.00</t>
  </si>
  <si>
    <t>60,400.00</t>
  </si>
  <si>
    <t>16007570001003110100</t>
  </si>
  <si>
    <t>เครื่องสูบน้ำ แบบท่อสูบน้ำพญานาค เรือนจำกลางตาก ตำบลวังหิน อำเภอเมือง</t>
  </si>
  <si>
    <t>96,300.00</t>
  </si>
  <si>
    <t>96,100.00</t>
  </si>
  <si>
    <t>16007570001003110208</t>
  </si>
  <si>
    <t>เครื่องทำน้ำเย็น แบบต่อท่อ ขนาด 2 ก๊อก กรมราชทัณฑ์ ตำบลสวนใหญ่ อำเภอเมือ</t>
  </si>
  <si>
    <t>73,000.00</t>
  </si>
  <si>
    <t>72,500.00</t>
  </si>
  <si>
    <t>16007570001003110009</t>
  </si>
  <si>
    <t>เครื่องทำลายเอกสาร แบบตัดตรง ทำลายครั้งละ 20 แผ่น เรือนจำจังหวัดนนทบุรี</t>
  </si>
  <si>
    <t>58,000.00</t>
  </si>
  <si>
    <t>16007570001003210010</t>
  </si>
  <si>
    <t>ปรับปรุงปูกระเบื้องภายในแดนหญิง เรือนจำจังหวัดนราธิวาส ตำบลบางนาค อำ</t>
  </si>
  <si>
    <t>301,400.00</t>
  </si>
  <si>
    <t>301,356.00</t>
  </si>
  <si>
    <t>16007570001003210015</t>
  </si>
  <si>
    <t>ปรับปรุงติดตั้งราวตากผ้า ราวบันไดโรงอาบน้ำ และห้องตู้เก็บสัมภาระภายใ</t>
  </si>
  <si>
    <t>128,300.00</t>
  </si>
  <si>
    <t>128,246.00</t>
  </si>
  <si>
    <t>1600700096</t>
  </si>
  <si>
    <t>16007570001003210004</t>
  </si>
  <si>
    <t>ปรับปรุงหลังคาแดนหญิง เรือนจำจังหวัดบุรีรัมย์ ตำบลอิสาณ อำเภอเมืองบุ</t>
  </si>
  <si>
    <t>132,400.00</t>
  </si>
  <si>
    <t>132,350.00</t>
  </si>
  <si>
    <t>355,900.00</t>
  </si>
  <si>
    <t>346,800.00</t>
  </si>
  <si>
    <t>28,500.00</t>
  </si>
  <si>
    <t>28,000.00</t>
  </si>
  <si>
    <t>1600700098</t>
  </si>
  <si>
    <t>16007570001003110084</t>
  </si>
  <si>
    <t>ตู้แช่อาหาร ขนาด 32 คิวบิกฟุต เรือนจำจังหวัดประจวบคีรีขันธ์ ตำบลประจวบค</t>
  </si>
  <si>
    <t>46,500.00</t>
  </si>
  <si>
    <t>46,000.00</t>
  </si>
  <si>
    <t>16007570001003110201</t>
  </si>
  <si>
    <t>เครื่องถ่ายเอกสาร ระบบดิจิตอล (ขาว-ดำ) ความเร็ว 30 แผ่นต่อนาที กรมราชทัณฑ์</t>
  </si>
  <si>
    <t>119,000.00</t>
  </si>
  <si>
    <t>รจจ.พังงา</t>
  </si>
  <si>
    <t>666,800.00</t>
  </si>
  <si>
    <t>632,800.00</t>
  </si>
  <si>
    <t>1600700105</t>
  </si>
  <si>
    <t>รจจ.พิษณุโลก</t>
  </si>
  <si>
    <t>70,000.00</t>
  </si>
  <si>
    <t>69,500.00</t>
  </si>
  <si>
    <t>รจจ.ภูเก็ต</t>
  </si>
  <si>
    <t>16007570001003110181</t>
  </si>
  <si>
    <t>เครื่องเติมอากาศแบบกังหันตีน้ำ 4 ใบพัด เรือนจำจังหวัดภูเก็ต ตำบลตลาดให</t>
  </si>
  <si>
    <t>976,000.00</t>
  </si>
  <si>
    <t>683,200.00</t>
  </si>
  <si>
    <t>1600700106</t>
  </si>
  <si>
    <t>16007570001003110185</t>
  </si>
  <si>
    <t>กระจกส่องใต้ท้องรถ เรือนจำจังหวัดภูเก็ต ตำบลตลาดใหญ่ อำเภอเมืองภูเก็</t>
  </si>
  <si>
    <t>11,000.00</t>
  </si>
  <si>
    <t>9,450.00</t>
  </si>
  <si>
    <t>1600700114</t>
  </si>
  <si>
    <t>รจจ.สกลนคร</t>
  </si>
  <si>
    <t>59,400.00</t>
  </si>
  <si>
    <t>58,900.00</t>
  </si>
  <si>
    <t>16007570001003110195</t>
  </si>
  <si>
    <t>ถังเก็บน้ำสำรองและอุปกรณ์ พร้อมติดตั้ง เรือนจำจังหวัดสงขลา ตำบลเขารู</t>
  </si>
  <si>
    <t>709,500.00</t>
  </si>
  <si>
    <t>594,000.00</t>
  </si>
  <si>
    <t>1600700116</t>
  </si>
  <si>
    <t>รจจ.สตูล</t>
  </si>
  <si>
    <t>16007570001003110209</t>
  </si>
  <si>
    <t>เครื่องกรองน้ำดื่มพร้อมอุปกรณ์ กรมราชทัณฑ์ ตำบลสวนใหญ่ อำเภอเมืองนนท</t>
  </si>
  <si>
    <t>297,000.00</t>
  </si>
  <si>
    <t>296,700.00</t>
  </si>
  <si>
    <t>140,000.00</t>
  </si>
  <si>
    <t>139,100.00</t>
  </si>
  <si>
    <t>1600700137</t>
  </si>
  <si>
    <t>รจอ.เทิง</t>
  </si>
  <si>
    <t>577,500.00</t>
  </si>
  <si>
    <t>550,500.00</t>
  </si>
  <si>
    <t>16007570001003110179</t>
  </si>
  <si>
    <t>เครื่องเติมอากาศระบบบำบัดน้ำเสีย เรือนจำอำเภอบัวใหญ่ ตำบลด่านช้าง อำ</t>
  </si>
  <si>
    <t>448,600.00</t>
  </si>
  <si>
    <t>448,300.00</t>
  </si>
  <si>
    <t>1600700153</t>
  </si>
  <si>
    <t>รจอ.หลังสวน</t>
  </si>
  <si>
    <t>85,300.00</t>
  </si>
  <si>
    <t>84,099.00</t>
  </si>
  <si>
    <t>16007570001003110165</t>
  </si>
  <si>
    <t>โต๊ะจัดเลี้ยงอาหารผู้ต้องขัง แบบม้านั่ง ชนิด 10 ที่นั่ง เรือนจำอำเภอหลั</t>
  </si>
  <si>
    <t>238,500.00</t>
  </si>
  <si>
    <t>237,600.00</t>
  </si>
  <si>
    <t>16007570001003110092</t>
  </si>
  <si>
    <t>ระบบควบคุมสัญญาณโทรทัศน์ภายในเรือนจำ พร้อมติดตั้ง สถานกักขังกลางจังห</t>
  </si>
  <si>
    <t>64,000.00</t>
  </si>
  <si>
    <t>63,505.00</t>
  </si>
  <si>
    <t>16007570001003210008</t>
  </si>
  <si>
    <t>ปรับปรุงพื้นที่แดนควบคุมหญิง สถานกักขังกลางจังหวัดนครศรีธรรมราช ตำบล</t>
  </si>
  <si>
    <t>109,300.00</t>
  </si>
  <si>
    <t>109,230.00</t>
  </si>
  <si>
    <t>โครงการพัฒนาศักยภาพผู้ต้องขังเพื่อคืนคนดีสู่สังคม</t>
  </si>
  <si>
    <t>16007570014003210004</t>
  </si>
  <si>
    <t>ปรับปรุงพื้นคอนกรีตโดยรอบโรงงานฝึกวิชาชีพผู้ต้องขัง เรือนจำกลางคลอง</t>
  </si>
  <si>
    <t>222,400.00</t>
  </si>
  <si>
    <t>222,396.00</t>
  </si>
  <si>
    <t>16007570014003110009</t>
  </si>
  <si>
    <t>โต๊ะพับหน้าขาว ทัณฑสถานบำบัดพิเศษสงขลา ตำบลเกาะแต้ว อำเภอเมืองสงขลา จ</t>
  </si>
  <si>
    <t>48,000.00</t>
  </si>
  <si>
    <t>47,000.00</t>
  </si>
  <si>
    <t>16007570014003110012</t>
  </si>
  <si>
    <t>ระบบเสียงโรงฝึกอบรม ทัณฑสถานวัยหนุ่มนครศรีธรรมราช ตำบลท่างิ้ว อำเภอเ</t>
  </si>
  <si>
    <t>46,100.00</t>
  </si>
  <si>
    <t>46,020.00</t>
  </si>
  <si>
    <t>16007570014003210002</t>
  </si>
  <si>
    <t>ก่อสร้างอาคารละหมาด เรือนจำจังหวัดนราธิวาส ตำบลบางนาค อำเภอเมืองนราธ</t>
  </si>
  <si>
    <t>751,000.00</t>
  </si>
  <si>
    <t>749,000.00</t>
  </si>
  <si>
    <t>1600700167</t>
  </si>
  <si>
    <t>รจอ.นาทวี</t>
  </si>
  <si>
    <t>16007570014003210008</t>
  </si>
  <si>
    <t>ปรับปรุงต่อเติมห้องทำสีเฟอร์นิเจอร์ เรือนจำอำเภอนาทวี ตำบลนาหมอศรี อ</t>
  </si>
  <si>
    <t>157,500.00</t>
  </si>
  <si>
    <t>155,463.00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</si>
</sst>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</cellStyleXfs>
  <cellXfs count="171">
    <xf numFmtId="0" fontId="0" fillId="0" borderId="0" xfId="0"/>
    <xf numFmtId="0" fontId="3" fillId="0" borderId="0" xfId="2" applyFont="1">
      <alignment vertical="center"/>
    </xf>
    <xf numFmtId="0" fontId="4" fillId="0" borderId="0" xfId="2" applyFont="1">
      <alignment vertical="center"/>
    </xf>
    <xf numFmtId="43" fontId="4" fillId="0" borderId="0" xfId="1" applyFont="1" applyAlignment="1">
      <alignment vertical="center"/>
    </xf>
    <xf numFmtId="43" fontId="4" fillId="2" borderId="0" xfId="1" applyFont="1" applyFill="1" applyAlignment="1">
      <alignment vertical="center"/>
    </xf>
    <xf numFmtId="43" fontId="5" fillId="0" borderId="0" xfId="1" applyFont="1"/>
    <xf numFmtId="43" fontId="0" fillId="0" borderId="0" xfId="0" applyNumberFormat="1"/>
    <xf numFmtId="0" fontId="4" fillId="0" borderId="0" xfId="2" applyFont="1" applyAlignment="1">
      <alignment vertical="center" shrinkToFit="1"/>
    </xf>
    <xf numFmtId="43" fontId="4" fillId="0" borderId="1" xfId="1" applyFont="1" applyBorder="1" applyAlignment="1">
      <alignment vertical="center"/>
    </xf>
    <xf numFmtId="49" fontId="4" fillId="0" borderId="2" xfId="1" applyNumberFormat="1" applyFont="1" applyBorder="1" applyAlignment="1">
      <alignment vertical="center"/>
    </xf>
    <xf numFmtId="43" fontId="5" fillId="0" borderId="0" xfId="1" applyFont="1" applyAlignment="1">
      <alignment shrinkToFit="1"/>
    </xf>
    <xf numFmtId="0" fontId="5" fillId="0" borderId="0" xfId="0" applyFont="1"/>
    <xf numFmtId="43" fontId="4" fillId="2" borderId="0" xfId="1" applyFont="1" applyFill="1" applyAlignment="1">
      <alignment horizontal="right" vertical="center"/>
    </xf>
    <xf numFmtId="43" fontId="5" fillId="0" borderId="0" xfId="1" applyFont="1" applyAlignment="1">
      <alignment vertical="center"/>
    </xf>
    <xf numFmtId="43" fontId="5" fillId="0" borderId="0" xfId="1" applyFont="1" applyAlignment="1">
      <alignment vertical="center" shrinkToFit="1"/>
    </xf>
    <xf numFmtId="0" fontId="4" fillId="3" borderId="4" xfId="2" applyFont="1" applyFill="1" applyBorder="1">
      <alignment vertical="center"/>
    </xf>
    <xf numFmtId="0" fontId="4" fillId="3" borderId="5" xfId="2" applyFont="1" applyFill="1" applyBorder="1" applyAlignment="1">
      <alignment vertical="center" shrinkToFit="1"/>
    </xf>
    <xf numFmtId="0" fontId="4" fillId="3" borderId="5" xfId="2" applyFont="1" applyFill="1" applyBorder="1">
      <alignment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5" xfId="1" applyFont="1" applyFill="1" applyBorder="1" applyAlignment="1">
      <alignment horizontal="center" vertical="center"/>
    </xf>
    <xf numFmtId="0" fontId="4" fillId="3" borderId="6" xfId="2" applyFont="1" applyFill="1" applyBorder="1">
      <alignment vertical="center"/>
    </xf>
    <xf numFmtId="0" fontId="4" fillId="3" borderId="8" xfId="2" applyFont="1" applyFill="1" applyBorder="1">
      <alignment vertical="center"/>
    </xf>
    <xf numFmtId="0" fontId="4" fillId="3" borderId="3" xfId="2" applyFont="1" applyFill="1" applyBorder="1" applyAlignment="1">
      <alignment vertical="center" shrinkToFit="1"/>
    </xf>
    <xf numFmtId="0" fontId="4" fillId="3" borderId="3" xfId="2" applyFont="1" applyFill="1" applyBorder="1">
      <alignment vertical="center"/>
    </xf>
    <xf numFmtId="43" fontId="4" fillId="3" borderId="9" xfId="1" applyFont="1" applyFill="1" applyBorder="1" applyAlignment="1">
      <alignment vertical="center"/>
    </xf>
    <xf numFmtId="43" fontId="4" fillId="3" borderId="3" xfId="1" applyFont="1" applyFill="1" applyBorder="1" applyAlignment="1">
      <alignment vertical="center"/>
    </xf>
    <xf numFmtId="43" fontId="4" fillId="3" borderId="9" xfId="1" applyFont="1" applyFill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/>
    </xf>
    <xf numFmtId="43" fontId="4" fillId="3" borderId="10" xfId="1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shrinkToFit="1"/>
    </xf>
    <xf numFmtId="0" fontId="4" fillId="3" borderId="9" xfId="2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5" fillId="0" borderId="12" xfId="0" applyFont="1" applyBorder="1" applyAlignment="1">
      <alignment shrinkToFit="1"/>
    </xf>
    <xf numFmtId="49" fontId="5" fillId="0" borderId="11" xfId="0" applyNumberFormat="1" applyFont="1" applyBorder="1" applyAlignment="1">
      <alignment shrinkToFit="1"/>
    </xf>
    <xf numFmtId="0" fontId="5" fillId="0" borderId="13" xfId="0" applyFont="1" applyBorder="1" applyAlignment="1">
      <alignment shrinkToFit="1"/>
    </xf>
    <xf numFmtId="43" fontId="5" fillId="0" borderId="11" xfId="1" applyFont="1" applyFill="1" applyBorder="1" applyAlignment="1">
      <alignment horizontal="right"/>
    </xf>
    <xf numFmtId="43" fontId="5" fillId="0" borderId="13" xfId="1" applyFont="1" applyFill="1" applyBorder="1" applyAlignment="1">
      <alignment horizontal="right" vertical="center"/>
    </xf>
    <xf numFmtId="43" fontId="5" fillId="0" borderId="6" xfId="1" applyFont="1" applyFill="1" applyBorder="1" applyAlignment="1">
      <alignment horizontal="right"/>
    </xf>
    <xf numFmtId="43" fontId="5" fillId="0" borderId="11" xfId="1" applyFont="1" applyFill="1" applyBorder="1" applyAlignment="1">
      <alignment vertical="center"/>
    </xf>
    <xf numFmtId="43" fontId="5" fillId="0" borderId="13" xfId="1" applyFont="1" applyFill="1" applyBorder="1" applyAlignment="1">
      <alignment vertical="center"/>
    </xf>
    <xf numFmtId="0" fontId="5" fillId="0" borderId="14" xfId="2" applyFont="1" applyBorder="1">
      <alignment vertical="center"/>
    </xf>
    <xf numFmtId="0" fontId="5" fillId="0" borderId="12" xfId="0" applyFont="1" applyBorder="1" applyAlignment="1">
      <alignment horizontal="right"/>
    </xf>
    <xf numFmtId="49" fontId="5" fillId="0" borderId="12" xfId="0" applyNumberFormat="1" applyFont="1" applyBorder="1" applyAlignment="1">
      <alignment shrinkToFit="1"/>
    </xf>
    <xf numFmtId="0" fontId="5" fillId="0" borderId="15" xfId="0" applyFont="1" applyBorder="1" applyAlignment="1">
      <alignment shrinkToFit="1"/>
    </xf>
    <xf numFmtId="43" fontId="5" fillId="0" borderId="12" xfId="1" applyFont="1" applyFill="1" applyBorder="1" applyAlignment="1">
      <alignment horizontal="right"/>
    </xf>
    <xf numFmtId="43" fontId="5" fillId="0" borderId="16" xfId="1" applyFont="1" applyFill="1" applyBorder="1" applyAlignment="1">
      <alignment horizontal="right"/>
    </xf>
    <xf numFmtId="43" fontId="5" fillId="0" borderId="15" xfId="1" applyFont="1" applyFill="1" applyBorder="1" applyAlignment="1">
      <alignment horizontal="right" vertical="center"/>
    </xf>
    <xf numFmtId="43" fontId="5" fillId="0" borderId="17" xfId="1" applyFont="1" applyFill="1" applyBorder="1" applyAlignment="1">
      <alignment horizontal="right"/>
    </xf>
    <xf numFmtId="43" fontId="5" fillId="0" borderId="12" xfId="1" applyFont="1" applyFill="1" applyBorder="1" applyAlignment="1">
      <alignment vertical="center"/>
    </xf>
    <xf numFmtId="43" fontId="5" fillId="0" borderId="15" xfId="1" applyFont="1" applyFill="1" applyBorder="1" applyAlignment="1">
      <alignment vertical="center"/>
    </xf>
    <xf numFmtId="0" fontId="5" fillId="0" borderId="18" xfId="2" applyFont="1" applyBorder="1">
      <alignment vertical="center"/>
    </xf>
    <xf numFmtId="43" fontId="5" fillId="0" borderId="17" xfId="1" applyFont="1" applyFill="1" applyBorder="1" applyAlignment="1">
      <alignment vertical="center"/>
    </xf>
    <xf numFmtId="0" fontId="0" fillId="3" borderId="0" xfId="0" applyFill="1"/>
    <xf numFmtId="0" fontId="5" fillId="0" borderId="17" xfId="0" applyFont="1" applyBorder="1" applyAlignment="1">
      <alignment horizontal="right"/>
    </xf>
    <xf numFmtId="0" fontId="5" fillId="0" borderId="17" xfId="0" applyFont="1" applyBorder="1" applyAlignment="1">
      <alignment shrinkToFit="1"/>
    </xf>
    <xf numFmtId="0" fontId="5" fillId="0" borderId="19" xfId="0" applyFont="1" applyBorder="1" applyAlignment="1">
      <alignment shrinkToFit="1"/>
    </xf>
    <xf numFmtId="43" fontId="5" fillId="0" borderId="19" xfId="1" applyFont="1" applyFill="1" applyBorder="1" applyAlignment="1">
      <alignment horizontal="right" vertical="center"/>
    </xf>
    <xf numFmtId="43" fontId="5" fillId="0" borderId="17" xfId="1" applyFont="1" applyFill="1" applyBorder="1"/>
    <xf numFmtId="43" fontId="5" fillId="0" borderId="19" xfId="1" applyFont="1" applyFill="1" applyBorder="1"/>
    <xf numFmtId="43" fontId="4" fillId="0" borderId="17" xfId="1" applyFont="1" applyFill="1" applyBorder="1" applyAlignment="1">
      <alignment vertical="center"/>
    </xf>
    <xf numFmtId="0" fontId="5" fillId="0" borderId="20" xfId="2" applyFont="1" applyBorder="1">
      <alignment vertical="center"/>
    </xf>
    <xf numFmtId="43" fontId="5" fillId="0" borderId="21" xfId="1" applyFont="1" applyFill="1" applyBorder="1" applyAlignment="1">
      <alignment horizontal="right"/>
    </xf>
    <xf numFmtId="43" fontId="5" fillId="0" borderId="19" xfId="1" applyFont="1" applyFill="1" applyBorder="1" applyAlignment="1">
      <alignment horizontal="right"/>
    </xf>
    <xf numFmtId="0" fontId="5" fillId="0" borderId="17" xfId="0" quotePrefix="1" applyFont="1" applyBorder="1" applyAlignment="1">
      <alignment shrinkToFit="1"/>
    </xf>
    <xf numFmtId="0" fontId="5" fillId="0" borderId="0" xfId="0" applyFont="1" applyAlignment="1">
      <alignment shrinkToFit="1"/>
    </xf>
    <xf numFmtId="43" fontId="5" fillId="0" borderId="0" xfId="1" applyFont="1" applyFill="1" applyBorder="1" applyAlignment="1">
      <alignment horizontal="right"/>
    </xf>
    <xf numFmtId="43" fontId="5" fillId="0" borderId="16" xfId="1" applyFont="1" applyFill="1" applyBorder="1" applyAlignment="1">
      <alignment vertical="center"/>
    </xf>
    <xf numFmtId="43" fontId="4" fillId="0" borderId="16" xfId="1" applyFont="1" applyFill="1" applyBorder="1" applyAlignment="1">
      <alignment vertical="center"/>
    </xf>
    <xf numFmtId="0" fontId="5" fillId="0" borderId="17" xfId="2" applyFont="1" applyBorder="1">
      <alignment vertical="center"/>
    </xf>
    <xf numFmtId="0" fontId="5" fillId="0" borderId="22" xfId="0" applyFont="1" applyBorder="1" applyAlignment="1">
      <alignment horizontal="right"/>
    </xf>
    <xf numFmtId="0" fontId="5" fillId="0" borderId="22" xfId="0" applyFont="1" applyBorder="1" applyAlignment="1">
      <alignment shrinkToFit="1"/>
    </xf>
    <xf numFmtId="0" fontId="5" fillId="0" borderId="22" xfId="0" quotePrefix="1" applyFont="1" applyBorder="1" applyAlignment="1">
      <alignment shrinkToFit="1"/>
    </xf>
    <xf numFmtId="43" fontId="5" fillId="0" borderId="22" xfId="1" applyFont="1" applyFill="1" applyBorder="1" applyAlignment="1">
      <alignment horizontal="right"/>
    </xf>
    <xf numFmtId="43" fontId="5" fillId="0" borderId="22" xfId="1" applyFont="1" applyFill="1" applyBorder="1" applyAlignment="1">
      <alignment vertical="center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>
      <alignment shrinkToFit="1"/>
    </xf>
    <xf numFmtId="0" fontId="5" fillId="0" borderId="9" xfId="0" quotePrefix="1" applyFont="1" applyBorder="1" applyAlignment="1">
      <alignment horizontal="left" shrinkToFit="1"/>
    </xf>
    <xf numFmtId="43" fontId="5" fillId="0" borderId="9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4" fillId="0" borderId="22" xfId="1" applyFont="1" applyFill="1" applyBorder="1" applyAlignment="1">
      <alignment vertical="center"/>
    </xf>
    <xf numFmtId="0" fontId="5" fillId="0" borderId="22" xfId="2" applyFont="1" applyBorder="1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vertical="center" shrinkToFit="1"/>
    </xf>
    <xf numFmtId="43" fontId="5" fillId="0" borderId="5" xfId="1" applyFont="1" applyBorder="1" applyAlignment="1">
      <alignment vertical="center"/>
    </xf>
    <xf numFmtId="43" fontId="5" fillId="2" borderId="23" xfId="1" applyFont="1" applyFill="1" applyBorder="1" applyAlignment="1">
      <alignment vertical="center"/>
    </xf>
    <xf numFmtId="43" fontId="4" fillId="0" borderId="9" xfId="1" applyFont="1" applyBorder="1" applyAlignment="1">
      <alignment vertical="center"/>
    </xf>
    <xf numFmtId="43" fontId="4" fillId="0" borderId="10" xfId="1" applyFont="1" applyBorder="1" applyAlignment="1">
      <alignment vertical="center"/>
    </xf>
    <xf numFmtId="43" fontId="4" fillId="0" borderId="10" xfId="1" applyFont="1" applyBorder="1" applyAlignment="1">
      <alignment vertical="center" shrinkToFit="1"/>
    </xf>
    <xf numFmtId="0" fontId="5" fillId="0" borderId="4" xfId="2" applyFont="1" applyBorder="1">
      <alignment vertical="center"/>
    </xf>
    <xf numFmtId="43" fontId="5" fillId="2" borderId="0" xfId="1" applyFont="1" applyFill="1" applyAlignment="1">
      <alignment vertical="center"/>
    </xf>
    <xf numFmtId="43" fontId="4" fillId="0" borderId="0" xfId="1" applyFont="1" applyBorder="1" applyAlignment="1">
      <alignment vertical="center"/>
    </xf>
    <xf numFmtId="43" fontId="4" fillId="0" borderId="0" xfId="1" applyFont="1" applyBorder="1" applyAlignment="1">
      <alignment vertical="center" shrinkToFit="1"/>
    </xf>
    <xf numFmtId="0" fontId="4" fillId="3" borderId="6" xfId="2" applyFont="1" applyFill="1" applyBorder="1" applyAlignment="1">
      <alignment horizontal="center" vertical="center"/>
    </xf>
    <xf numFmtId="0" fontId="5" fillId="0" borderId="11" xfId="0" applyFont="1" applyBorder="1" applyAlignment="1">
      <alignment shrinkToFit="1"/>
    </xf>
    <xf numFmtId="43" fontId="5" fillId="0" borderId="11" xfId="1" applyFont="1" applyFill="1" applyBorder="1" applyAlignment="1">
      <alignment horizontal="right" vertical="center"/>
    </xf>
    <xf numFmtId="0" fontId="5" fillId="0" borderId="23" xfId="2" applyFont="1" applyBorder="1">
      <alignment vertical="center"/>
    </xf>
    <xf numFmtId="43" fontId="5" fillId="0" borderId="12" xfId="1" applyFont="1" applyFill="1" applyBorder="1" applyAlignment="1">
      <alignment horizontal="right" vertical="center"/>
    </xf>
    <xf numFmtId="0" fontId="5" fillId="0" borderId="24" xfId="2" applyFont="1" applyBorder="1">
      <alignment vertical="center"/>
    </xf>
    <xf numFmtId="49" fontId="5" fillId="0" borderId="22" xfId="0" applyNumberFormat="1" applyFont="1" applyBorder="1" applyAlignment="1">
      <alignment shrinkToFit="1"/>
    </xf>
    <xf numFmtId="0" fontId="5" fillId="0" borderId="25" xfId="0" applyFont="1" applyBorder="1" applyAlignment="1">
      <alignment shrinkToFit="1"/>
    </xf>
    <xf numFmtId="43" fontId="5" fillId="0" borderId="25" xfId="1" applyFont="1" applyFill="1" applyBorder="1" applyAlignment="1">
      <alignment horizontal="right" vertical="center"/>
    </xf>
    <xf numFmtId="43" fontId="5" fillId="0" borderId="22" xfId="1" applyFont="1" applyFill="1" applyBorder="1" applyAlignment="1">
      <alignment horizontal="right" vertical="center"/>
    </xf>
    <xf numFmtId="43" fontId="5" fillId="0" borderId="25" xfId="1" applyFont="1" applyFill="1" applyBorder="1" applyAlignment="1">
      <alignment vertical="center"/>
    </xf>
    <xf numFmtId="0" fontId="5" fillId="0" borderId="9" xfId="0" applyFont="1" applyBorder="1"/>
    <xf numFmtId="0" fontId="5" fillId="0" borderId="3" xfId="0" applyFont="1" applyBorder="1" applyAlignment="1">
      <alignment shrinkToFit="1"/>
    </xf>
    <xf numFmtId="43" fontId="5" fillId="0" borderId="3" xfId="1" applyFont="1" applyFill="1" applyBorder="1" applyAlignment="1">
      <alignment horizontal="right" vertical="center"/>
    </xf>
    <xf numFmtId="43" fontId="5" fillId="0" borderId="9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5" fillId="0" borderId="9" xfId="2" applyFont="1" applyBorder="1">
      <alignment vertical="center"/>
    </xf>
    <xf numFmtId="43" fontId="5" fillId="0" borderId="3" xfId="1" applyFont="1" applyFill="1" applyBorder="1" applyAlignment="1">
      <alignment horizontal="right"/>
    </xf>
    <xf numFmtId="43" fontId="5" fillId="0" borderId="9" xfId="1" applyFont="1" applyFill="1" applyBorder="1" applyAlignment="1">
      <alignment vertical="center" shrinkToFit="1"/>
    </xf>
    <xf numFmtId="0" fontId="5" fillId="0" borderId="26" xfId="2" applyFont="1" applyBorder="1">
      <alignment vertical="center"/>
    </xf>
    <xf numFmtId="43" fontId="4" fillId="0" borderId="9" xfId="1" applyFont="1" applyBorder="1" applyAlignment="1">
      <alignment vertical="center" shrinkToFit="1"/>
    </xf>
    <xf numFmtId="0" fontId="0" fillId="0" borderId="0" xfId="0" applyAlignment="1">
      <alignment shrinkToFit="1"/>
    </xf>
    <xf numFmtId="43" fontId="0" fillId="0" borderId="0" xfId="0" applyNumberFormat="1" applyAlignment="1">
      <alignment shrinkToFit="1"/>
    </xf>
    <xf numFmtId="49" fontId="5" fillId="0" borderId="6" xfId="0" applyNumberFormat="1" applyFont="1" applyBorder="1" applyAlignment="1">
      <alignment shrinkToFit="1"/>
    </xf>
    <xf numFmtId="0" fontId="5" fillId="0" borderId="27" xfId="0" applyFont="1" applyBorder="1" applyAlignment="1">
      <alignment horizontal="right"/>
    </xf>
    <xf numFmtId="0" fontId="5" fillId="0" borderId="28" xfId="0" applyFont="1" applyBorder="1" applyAlignment="1">
      <alignment shrinkToFit="1"/>
    </xf>
    <xf numFmtId="49" fontId="5" fillId="0" borderId="17" xfId="0" applyNumberFormat="1" applyFont="1" applyBorder="1" applyAlignment="1">
      <alignment shrinkToFit="1"/>
    </xf>
    <xf numFmtId="0" fontId="5" fillId="0" borderId="29" xfId="0" applyFont="1" applyBorder="1" applyAlignment="1">
      <alignment horizontal="right"/>
    </xf>
    <xf numFmtId="0" fontId="5" fillId="0" borderId="30" xfId="0" applyFont="1" applyBorder="1" applyAlignment="1">
      <alignment shrinkToFit="1"/>
    </xf>
    <xf numFmtId="43" fontId="5" fillId="0" borderId="12" xfId="1" applyFont="1" applyFill="1" applyBorder="1"/>
    <xf numFmtId="43" fontId="5" fillId="0" borderId="12" xfId="1" applyFont="1" applyFill="1" applyBorder="1" applyAlignment="1">
      <alignment vertical="center" shrinkToFit="1"/>
    </xf>
    <xf numFmtId="43" fontId="5" fillId="0" borderId="19" xfId="1" applyFont="1" applyFill="1" applyBorder="1" applyAlignment="1">
      <alignment vertical="center"/>
    </xf>
    <xf numFmtId="43" fontId="5" fillId="0" borderId="17" xfId="1" applyFont="1" applyFill="1" applyBorder="1" applyAlignment="1">
      <alignment vertical="center" shrinkToFit="1"/>
    </xf>
    <xf numFmtId="43" fontId="5" fillId="0" borderId="22" xfId="1" applyFont="1" applyFill="1" applyBorder="1"/>
    <xf numFmtId="43" fontId="5" fillId="0" borderId="22" xfId="1" applyFont="1" applyFill="1" applyBorder="1" applyAlignment="1">
      <alignment vertical="center" shrinkToFit="1"/>
    </xf>
    <xf numFmtId="0" fontId="5" fillId="0" borderId="31" xfId="2" applyFont="1" applyBorder="1">
      <alignment vertical="center"/>
    </xf>
    <xf numFmtId="0" fontId="5" fillId="0" borderId="12" xfId="0" applyFont="1" applyBorder="1"/>
    <xf numFmtId="0" fontId="5" fillId="0" borderId="17" xfId="0" applyFont="1" applyBorder="1"/>
    <xf numFmtId="0" fontId="5" fillId="0" borderId="22" xfId="0" applyFont="1" applyBorder="1"/>
    <xf numFmtId="43" fontId="5" fillId="0" borderId="25" xfId="1" applyFont="1" applyFill="1" applyBorder="1"/>
    <xf numFmtId="43" fontId="4" fillId="3" borderId="6" xfId="1" applyFont="1" applyFill="1" applyBorder="1" applyAlignment="1">
      <alignment horizontal="center" vertical="center" shrinkToFit="1"/>
    </xf>
    <xf numFmtId="43" fontId="4" fillId="3" borderId="5" xfId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top"/>
    </xf>
    <xf numFmtId="0" fontId="5" fillId="0" borderId="6" xfId="0" applyFont="1" applyBorder="1" applyAlignment="1">
      <alignment horizontal="left" vertical="top" shrinkToFit="1"/>
    </xf>
    <xf numFmtId="49" fontId="5" fillId="0" borderId="6" xfId="0" applyNumberFormat="1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43" fontId="5" fillId="0" borderId="6" xfId="1" applyFont="1" applyFill="1" applyBorder="1" applyAlignment="1">
      <alignment horizontal="right" vertical="top"/>
    </xf>
    <xf numFmtId="43" fontId="5" fillId="0" borderId="5" xfId="1" applyFont="1" applyFill="1" applyBorder="1" applyAlignment="1">
      <alignment horizontal="right" vertical="top"/>
    </xf>
    <xf numFmtId="43" fontId="5" fillId="0" borderId="11" xfId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5" fillId="0" borderId="17" xfId="0" applyFont="1" applyBorder="1" applyAlignment="1">
      <alignment horizontal="right" vertical="top"/>
    </xf>
    <xf numFmtId="0" fontId="5" fillId="0" borderId="17" xfId="0" applyFont="1" applyBorder="1" applyAlignment="1">
      <alignment horizontal="left" vertical="top" shrinkToFit="1"/>
    </xf>
    <xf numFmtId="49" fontId="5" fillId="0" borderId="17" xfId="0" applyNumberFormat="1" applyFont="1" applyBorder="1" applyAlignment="1">
      <alignment horizontal="center" vertical="top" shrinkToFit="1"/>
    </xf>
    <xf numFmtId="0" fontId="5" fillId="0" borderId="17" xfId="0" applyFont="1" applyBorder="1" applyAlignment="1">
      <alignment horizontal="center" vertical="top" shrinkToFit="1"/>
    </xf>
    <xf numFmtId="43" fontId="5" fillId="0" borderId="17" xfId="1" applyFont="1" applyFill="1" applyBorder="1" applyAlignment="1">
      <alignment horizontal="right" vertical="top"/>
    </xf>
    <xf numFmtId="43" fontId="5" fillId="0" borderId="21" xfId="1" applyFont="1" applyFill="1" applyBorder="1" applyAlignment="1">
      <alignment horizontal="right" vertical="top"/>
    </xf>
    <xf numFmtId="43" fontId="5" fillId="0" borderId="16" xfId="1" applyFont="1" applyFill="1" applyBorder="1" applyAlignment="1">
      <alignment horizontal="right" vertical="top"/>
    </xf>
    <xf numFmtId="43" fontId="5" fillId="0" borderId="17" xfId="1" applyFont="1" applyFill="1" applyBorder="1" applyAlignment="1">
      <alignment horizontal="right" vertical="center"/>
    </xf>
    <xf numFmtId="43" fontId="5" fillId="0" borderId="17" xfId="1" applyFont="1" applyFill="1" applyBorder="1" applyAlignment="1">
      <alignment shrinkToFit="1"/>
    </xf>
    <xf numFmtId="0" fontId="5" fillId="0" borderId="21" xfId="0" applyFont="1" applyBorder="1" applyAlignment="1">
      <alignment shrinkToFit="1"/>
    </xf>
    <xf numFmtId="0" fontId="5" fillId="0" borderId="32" xfId="0" applyFont="1" applyBorder="1" applyAlignment="1">
      <alignment shrinkToFit="1"/>
    </xf>
    <xf numFmtId="43" fontId="5" fillId="0" borderId="32" xfId="1" applyFont="1" applyFill="1" applyBorder="1" applyAlignment="1">
      <alignment horizontal="right" vertical="center"/>
    </xf>
    <xf numFmtId="43" fontId="5" fillId="0" borderId="16" xfId="1" applyFont="1" applyFill="1" applyBorder="1"/>
    <xf numFmtId="43" fontId="5" fillId="0" borderId="21" xfId="1" applyFont="1" applyFill="1" applyBorder="1" applyAlignment="1">
      <alignment shrinkToFit="1"/>
    </xf>
    <xf numFmtId="43" fontId="5" fillId="0" borderId="22" xfId="1" applyFont="1" applyFill="1" applyBorder="1" applyAlignment="1">
      <alignment horizontal="right" vertical="top"/>
    </xf>
    <xf numFmtId="43" fontId="5" fillId="0" borderId="22" xfId="1" applyFont="1" applyFill="1" applyBorder="1" applyAlignment="1">
      <alignment shrinkToFit="1"/>
    </xf>
    <xf numFmtId="43" fontId="5" fillId="0" borderId="9" xfId="1" applyFont="1" applyFill="1" applyBorder="1"/>
    <xf numFmtId="43" fontId="5" fillId="0" borderId="9" xfId="1" applyFont="1" applyFill="1" applyBorder="1" applyAlignment="1">
      <alignment horizontal="right" vertical="top"/>
    </xf>
    <xf numFmtId="43" fontId="4" fillId="0" borderId="0" xfId="0" applyNumberFormat="1" applyFont="1"/>
    <xf numFmtId="43" fontId="4" fillId="0" borderId="33" xfId="0" applyNumberFormat="1" applyFont="1" applyBorder="1"/>
    <xf numFmtId="43" fontId="4" fillId="0" borderId="33" xfId="0" applyNumberFormat="1" applyFont="1" applyBorder="1" applyAlignment="1">
      <alignment shrinkToFit="1"/>
    </xf>
    <xf numFmtId="43" fontId="5" fillId="0" borderId="3" xfId="1" applyFont="1" applyBorder="1" applyAlignment="1">
      <alignment horizontal="right" vertical="center"/>
    </xf>
    <xf numFmtId="43" fontId="4" fillId="3" borderId="1" xfId="1" applyFont="1" applyFill="1" applyBorder="1" applyAlignment="1">
      <alignment horizontal="center" vertical="center" shrinkToFit="1"/>
    </xf>
    <xf numFmtId="43" fontId="4" fillId="3" borderId="7" xfId="1" applyFont="1" applyFill="1" applyBorder="1" applyAlignment="1">
      <alignment horizontal="center" vertical="center" shrinkToFit="1"/>
    </xf>
    <xf numFmtId="43" fontId="4" fillId="3" borderId="2" xfId="1" applyFont="1" applyFill="1" applyBorder="1" applyAlignment="1">
      <alignment horizontal="center" vertical="center" shrinkToFit="1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3" fontId="4" fillId="3" borderId="2" xfId="1" applyFont="1" applyFill="1" applyBorder="1" applyAlignment="1">
      <alignment horizontal="center" vertical="center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zoomScaleNormal="100" workbookViewId="0">
      <selection activeCell="A84" sqref="A84:XFD85"/>
    </sheetView>
  </sheetViews>
  <sheetFormatPr defaultRowHeight="21" x14ac:dyDescent="0.35"/>
  <cols>
    <col min="1" max="1" width="11.625" customWidth="1"/>
    <col min="2" max="2" width="12.5" customWidth="1"/>
    <col min="3" max="3" width="21" customWidth="1"/>
    <col min="4" max="4" width="43.625" customWidth="1"/>
    <col min="5" max="5" width="15.125" style="6" bestFit="1" customWidth="1"/>
    <col min="6" max="6" width="13.5" style="6" bestFit="1" customWidth="1"/>
    <col min="7" max="7" width="13" style="6" bestFit="1" customWidth="1"/>
    <col min="8" max="8" width="12.25" style="6" bestFit="1" customWidth="1"/>
    <col min="9" max="9" width="10.875" style="6" bestFit="1" customWidth="1"/>
    <col min="10" max="10" width="13.25" style="6" customWidth="1"/>
    <col min="11" max="11" width="14" style="6" customWidth="1"/>
    <col min="12" max="12" width="15.125" style="6" customWidth="1"/>
    <col min="13" max="13" width="13.25" style="6" customWidth="1"/>
    <col min="14" max="14" width="7.625" bestFit="1" customWidth="1"/>
    <col min="15" max="15" width="11.375" bestFit="1" customWidth="1"/>
    <col min="16" max="16" width="13.125" bestFit="1" customWidth="1"/>
  </cols>
  <sheetData>
    <row r="1" spans="1:15" ht="23.25" x14ac:dyDescent="0.35">
      <c r="A1" s="1" t="s">
        <v>0</v>
      </c>
      <c r="B1" s="2"/>
      <c r="C1" s="2"/>
      <c r="D1" s="2"/>
      <c r="E1" s="3"/>
      <c r="F1" s="3"/>
      <c r="G1" s="3" t="s">
        <v>1</v>
      </c>
      <c r="H1" s="4"/>
      <c r="I1" s="5"/>
    </row>
    <row r="2" spans="1:15" x14ac:dyDescent="0.35">
      <c r="A2" s="2" t="s">
        <v>2</v>
      </c>
      <c r="B2" s="7"/>
      <c r="C2" s="2"/>
      <c r="D2" s="2"/>
      <c r="E2" s="3"/>
      <c r="F2" s="3"/>
      <c r="G2" s="8" t="s">
        <v>3</v>
      </c>
      <c r="H2" s="9" t="s">
        <v>4</v>
      </c>
      <c r="I2" s="5"/>
      <c r="J2" s="5"/>
      <c r="K2" s="5"/>
      <c r="L2" s="10"/>
      <c r="M2" s="5"/>
      <c r="N2" s="11"/>
    </row>
    <row r="3" spans="1:15" x14ac:dyDescent="0.35">
      <c r="A3" s="2" t="s">
        <v>5</v>
      </c>
      <c r="B3" s="7"/>
      <c r="C3" s="2"/>
      <c r="D3" s="2"/>
      <c r="E3" s="3"/>
      <c r="F3" s="3"/>
      <c r="G3" s="3"/>
      <c r="H3" s="12"/>
      <c r="I3" s="13"/>
      <c r="J3" s="13"/>
      <c r="K3" s="3"/>
      <c r="L3" s="14"/>
      <c r="M3" s="164" t="s">
        <v>6</v>
      </c>
      <c r="N3" s="164"/>
    </row>
    <row r="4" spans="1:15" x14ac:dyDescent="0.35">
      <c r="A4" s="15" t="s">
        <v>7</v>
      </c>
      <c r="B4" s="16"/>
      <c r="C4" s="17"/>
      <c r="D4" s="17"/>
      <c r="E4" s="18" t="s">
        <v>8</v>
      </c>
      <c r="F4" s="18" t="s">
        <v>9</v>
      </c>
      <c r="G4" s="19" t="s">
        <v>10</v>
      </c>
      <c r="H4" s="18" t="s">
        <v>11</v>
      </c>
      <c r="I4" s="18" t="s">
        <v>12</v>
      </c>
      <c r="J4" s="19" t="s">
        <v>13</v>
      </c>
      <c r="K4" s="165" t="s">
        <v>14</v>
      </c>
      <c r="L4" s="166"/>
      <c r="M4" s="167"/>
      <c r="N4" s="20"/>
    </row>
    <row r="5" spans="1:15" x14ac:dyDescent="0.35">
      <c r="A5" s="21" t="s">
        <v>15</v>
      </c>
      <c r="B5" s="22"/>
      <c r="C5" s="23"/>
      <c r="D5" s="23"/>
      <c r="E5" s="24"/>
      <c r="F5" s="24"/>
      <c r="G5" s="25"/>
      <c r="H5" s="24"/>
      <c r="I5" s="26" t="s">
        <v>16</v>
      </c>
      <c r="J5" s="27" t="s">
        <v>17</v>
      </c>
      <c r="K5" s="28" t="s">
        <v>18</v>
      </c>
      <c r="L5" s="29" t="s">
        <v>19</v>
      </c>
      <c r="M5" s="28" t="s">
        <v>20</v>
      </c>
      <c r="N5" s="30" t="s">
        <v>21</v>
      </c>
    </row>
    <row r="6" spans="1:15" x14ac:dyDescent="0.35">
      <c r="A6" s="31">
        <v>1600700016</v>
      </c>
      <c r="B6" s="32" t="s">
        <v>22</v>
      </c>
      <c r="C6" s="33" t="s">
        <v>23</v>
      </c>
      <c r="D6" s="34" t="s">
        <v>24</v>
      </c>
      <c r="E6" s="35" t="s">
        <v>25</v>
      </c>
      <c r="F6" s="35">
        <v>0</v>
      </c>
      <c r="G6" s="36" t="s">
        <v>26</v>
      </c>
      <c r="H6" s="37">
        <f t="shared" ref="H6:H46" si="0">E6-F6-G6</f>
        <v>180.70999999996275</v>
      </c>
      <c r="I6" s="38">
        <v>0</v>
      </c>
      <c r="J6" s="39">
        <v>180.71</v>
      </c>
      <c r="K6" s="38">
        <v>0</v>
      </c>
      <c r="L6" s="38">
        <v>180.71</v>
      </c>
      <c r="M6" s="38">
        <f t="shared" ref="M6:M46" si="1">SUM(K6:L6)</f>
        <v>180.71</v>
      </c>
      <c r="N6" s="40" t="s">
        <v>27</v>
      </c>
    </row>
    <row r="7" spans="1:15" x14ac:dyDescent="0.35">
      <c r="A7" s="41" t="s">
        <v>28</v>
      </c>
      <c r="B7" s="32" t="s">
        <v>29</v>
      </c>
      <c r="C7" s="42" t="s">
        <v>30</v>
      </c>
      <c r="D7" s="43" t="s">
        <v>31</v>
      </c>
      <c r="E7" s="44" t="s">
        <v>32</v>
      </c>
      <c r="F7" s="45">
        <v>0</v>
      </c>
      <c r="G7" s="46" t="s">
        <v>33</v>
      </c>
      <c r="H7" s="47">
        <f t="shared" si="0"/>
        <v>99.049999999988358</v>
      </c>
      <c r="I7" s="48">
        <v>0</v>
      </c>
      <c r="J7" s="49">
        <v>0</v>
      </c>
      <c r="K7" s="48">
        <v>0</v>
      </c>
      <c r="L7" s="48">
        <f>H7</f>
        <v>99.049999999988358</v>
      </c>
      <c r="M7" s="48">
        <f t="shared" si="1"/>
        <v>99.049999999988358</v>
      </c>
      <c r="N7" s="50" t="s">
        <v>27</v>
      </c>
    </row>
    <row r="8" spans="1:15" x14ac:dyDescent="0.35">
      <c r="A8" s="41" t="s">
        <v>28</v>
      </c>
      <c r="B8" s="32" t="s">
        <v>29</v>
      </c>
      <c r="C8" s="42" t="s">
        <v>34</v>
      </c>
      <c r="D8" s="43" t="s">
        <v>35</v>
      </c>
      <c r="E8" s="44" t="s">
        <v>36</v>
      </c>
      <c r="F8" s="47">
        <v>0</v>
      </c>
      <c r="G8" s="46" t="s">
        <v>37</v>
      </c>
      <c r="H8" s="47">
        <f t="shared" si="0"/>
        <v>40</v>
      </c>
      <c r="I8" s="48">
        <v>0</v>
      </c>
      <c r="J8" s="49">
        <v>0</v>
      </c>
      <c r="K8" s="48">
        <v>0</v>
      </c>
      <c r="L8" s="48">
        <f>H8</f>
        <v>40</v>
      </c>
      <c r="M8" s="48">
        <f t="shared" si="1"/>
        <v>40</v>
      </c>
      <c r="N8" s="50" t="s">
        <v>27</v>
      </c>
    </row>
    <row r="9" spans="1:15" x14ac:dyDescent="0.35">
      <c r="A9" s="41">
        <v>1600700024</v>
      </c>
      <c r="B9" s="32" t="s">
        <v>38</v>
      </c>
      <c r="C9" s="42" t="s">
        <v>39</v>
      </c>
      <c r="D9" s="43" t="s">
        <v>40</v>
      </c>
      <c r="E9" s="44" t="s">
        <v>41</v>
      </c>
      <c r="F9" s="44">
        <v>0</v>
      </c>
      <c r="G9" s="46" t="s">
        <v>42</v>
      </c>
      <c r="H9" s="44">
        <f t="shared" si="0"/>
        <v>163710.57000000007</v>
      </c>
      <c r="I9" s="48">
        <v>0</v>
      </c>
      <c r="J9" s="49">
        <f>H9</f>
        <v>163710.57000000007</v>
      </c>
      <c r="K9" s="48">
        <v>0</v>
      </c>
      <c r="L9" s="48">
        <f t="shared" ref="L9:L19" si="2">J9</f>
        <v>163710.57000000007</v>
      </c>
      <c r="M9" s="51">
        <f t="shared" si="1"/>
        <v>163710.57000000007</v>
      </c>
      <c r="N9" s="50" t="s">
        <v>27</v>
      </c>
    </row>
    <row r="10" spans="1:15" x14ac:dyDescent="0.35">
      <c r="A10" s="41">
        <v>1600700032</v>
      </c>
      <c r="B10" s="32" t="s">
        <v>43</v>
      </c>
      <c r="C10" s="42" t="s">
        <v>44</v>
      </c>
      <c r="D10" s="43" t="s">
        <v>45</v>
      </c>
      <c r="E10" s="44" t="s">
        <v>46</v>
      </c>
      <c r="F10" s="44">
        <v>0</v>
      </c>
      <c r="G10" s="46" t="s">
        <v>47</v>
      </c>
      <c r="H10" s="44">
        <f t="shared" si="0"/>
        <v>191643</v>
      </c>
      <c r="I10" s="48">
        <v>0</v>
      </c>
      <c r="J10" s="49">
        <v>143258</v>
      </c>
      <c r="K10" s="48">
        <v>0</v>
      </c>
      <c r="L10" s="48">
        <f t="shared" si="2"/>
        <v>143258</v>
      </c>
      <c r="M10" s="51">
        <f t="shared" si="1"/>
        <v>143258</v>
      </c>
      <c r="N10" s="50" t="s">
        <v>27</v>
      </c>
    </row>
    <row r="11" spans="1:15" x14ac:dyDescent="0.35">
      <c r="A11" s="41">
        <v>1600700034</v>
      </c>
      <c r="B11" s="32" t="s">
        <v>48</v>
      </c>
      <c r="C11" s="42" t="s">
        <v>49</v>
      </c>
      <c r="D11" s="43" t="s">
        <v>50</v>
      </c>
      <c r="E11" s="44" t="s">
        <v>51</v>
      </c>
      <c r="F11" s="44" t="s">
        <v>52</v>
      </c>
      <c r="G11" s="46" t="s">
        <v>53</v>
      </c>
      <c r="H11" s="44">
        <f t="shared" si="0"/>
        <v>55000</v>
      </c>
      <c r="I11" s="48">
        <v>0</v>
      </c>
      <c r="J11" s="49">
        <f t="shared" ref="J11:J19" si="3">H11</f>
        <v>55000</v>
      </c>
      <c r="K11" s="48">
        <v>0</v>
      </c>
      <c r="L11" s="48">
        <f t="shared" si="2"/>
        <v>55000</v>
      </c>
      <c r="M11" s="51">
        <f t="shared" si="1"/>
        <v>55000</v>
      </c>
      <c r="N11" s="50" t="s">
        <v>27</v>
      </c>
    </row>
    <row r="12" spans="1:15" x14ac:dyDescent="0.35">
      <c r="A12" s="41">
        <v>1600700037</v>
      </c>
      <c r="B12" s="32" t="s">
        <v>54</v>
      </c>
      <c r="C12" s="42" t="s">
        <v>55</v>
      </c>
      <c r="D12" s="43" t="s">
        <v>56</v>
      </c>
      <c r="E12" s="44" t="s">
        <v>57</v>
      </c>
      <c r="F12" s="44" t="s">
        <v>58</v>
      </c>
      <c r="G12" s="46">
        <v>0</v>
      </c>
      <c r="H12" s="44">
        <f t="shared" si="0"/>
        <v>1753000</v>
      </c>
      <c r="I12" s="48">
        <v>0</v>
      </c>
      <c r="J12" s="49">
        <f t="shared" si="3"/>
        <v>1753000</v>
      </c>
      <c r="K12" s="48">
        <v>0</v>
      </c>
      <c r="L12" s="48">
        <f t="shared" si="2"/>
        <v>1753000</v>
      </c>
      <c r="M12" s="51">
        <f t="shared" si="1"/>
        <v>1753000</v>
      </c>
      <c r="N12" s="50" t="s">
        <v>27</v>
      </c>
      <c r="O12" s="52"/>
    </row>
    <row r="13" spans="1:15" x14ac:dyDescent="0.35">
      <c r="A13" s="41">
        <v>1600700041</v>
      </c>
      <c r="B13" s="32" t="s">
        <v>59</v>
      </c>
      <c r="C13" s="32" t="s">
        <v>60</v>
      </c>
      <c r="D13" s="43" t="s">
        <v>61</v>
      </c>
      <c r="E13" s="44" t="s">
        <v>62</v>
      </c>
      <c r="F13" s="44">
        <v>0</v>
      </c>
      <c r="G13" s="46" t="s">
        <v>63</v>
      </c>
      <c r="H13" s="44">
        <f t="shared" si="0"/>
        <v>144</v>
      </c>
      <c r="I13" s="48">
        <v>0</v>
      </c>
      <c r="J13" s="49">
        <f t="shared" si="3"/>
        <v>144</v>
      </c>
      <c r="K13" s="48">
        <v>0</v>
      </c>
      <c r="L13" s="48">
        <f t="shared" si="2"/>
        <v>144</v>
      </c>
      <c r="M13" s="51">
        <f t="shared" si="1"/>
        <v>144</v>
      </c>
      <c r="N13" s="50" t="s">
        <v>27</v>
      </c>
    </row>
    <row r="14" spans="1:15" x14ac:dyDescent="0.35">
      <c r="A14" s="53">
        <v>1600700041</v>
      </c>
      <c r="B14" s="54" t="s">
        <v>59</v>
      </c>
      <c r="C14" s="54" t="s">
        <v>64</v>
      </c>
      <c r="D14" s="55" t="s">
        <v>65</v>
      </c>
      <c r="E14" s="47" t="s">
        <v>66</v>
      </c>
      <c r="F14" s="47">
        <v>0</v>
      </c>
      <c r="G14" s="56" t="s">
        <v>67</v>
      </c>
      <c r="H14" s="47">
        <f t="shared" si="0"/>
        <v>75741.22</v>
      </c>
      <c r="I14" s="57">
        <v>0</v>
      </c>
      <c r="J14" s="58">
        <f t="shared" si="3"/>
        <v>75741.22</v>
      </c>
      <c r="K14" s="59">
        <v>0</v>
      </c>
      <c r="L14" s="57">
        <f t="shared" si="2"/>
        <v>75741.22</v>
      </c>
      <c r="M14" s="51">
        <f t="shared" si="1"/>
        <v>75741.22</v>
      </c>
      <c r="N14" s="60" t="s">
        <v>27</v>
      </c>
    </row>
    <row r="15" spans="1:15" x14ac:dyDescent="0.35">
      <c r="A15" s="53">
        <v>1600700042</v>
      </c>
      <c r="B15" s="54" t="s">
        <v>68</v>
      </c>
      <c r="C15" s="54" t="s">
        <v>69</v>
      </c>
      <c r="D15" s="55" t="s">
        <v>70</v>
      </c>
      <c r="E15" s="47" t="s">
        <v>71</v>
      </c>
      <c r="F15" s="47" t="s">
        <v>72</v>
      </c>
      <c r="G15" s="56" t="s">
        <v>73</v>
      </c>
      <c r="H15" s="47">
        <f t="shared" si="0"/>
        <v>397064.95999999996</v>
      </c>
      <c r="I15" s="57">
        <v>0</v>
      </c>
      <c r="J15" s="58">
        <f t="shared" si="3"/>
        <v>397064.95999999996</v>
      </c>
      <c r="K15" s="59">
        <v>0</v>
      </c>
      <c r="L15" s="57">
        <f t="shared" si="2"/>
        <v>397064.95999999996</v>
      </c>
      <c r="M15" s="51">
        <f t="shared" si="1"/>
        <v>397064.95999999996</v>
      </c>
      <c r="N15" s="60" t="s">
        <v>27</v>
      </c>
    </row>
    <row r="16" spans="1:15" x14ac:dyDescent="0.35">
      <c r="A16" s="53">
        <v>1600700043</v>
      </c>
      <c r="B16" s="54" t="s">
        <v>74</v>
      </c>
      <c r="C16" s="54" t="s">
        <v>75</v>
      </c>
      <c r="D16" s="55" t="s">
        <v>76</v>
      </c>
      <c r="E16" s="47" t="s">
        <v>77</v>
      </c>
      <c r="F16" s="47" t="s">
        <v>78</v>
      </c>
      <c r="G16" s="56" t="s">
        <v>79</v>
      </c>
      <c r="H16" s="47">
        <f t="shared" si="0"/>
        <v>118591.63</v>
      </c>
      <c r="I16" s="57">
        <v>0</v>
      </c>
      <c r="J16" s="58">
        <f t="shared" si="3"/>
        <v>118591.63</v>
      </c>
      <c r="K16" s="59">
        <v>0</v>
      </c>
      <c r="L16" s="57">
        <f t="shared" si="2"/>
        <v>118591.63</v>
      </c>
      <c r="M16" s="51">
        <f t="shared" si="1"/>
        <v>118591.63</v>
      </c>
      <c r="N16" s="60" t="s">
        <v>27</v>
      </c>
    </row>
    <row r="17" spans="1:14" x14ac:dyDescent="0.35">
      <c r="A17" s="53">
        <v>1600700045</v>
      </c>
      <c r="B17" s="54" t="s">
        <v>80</v>
      </c>
      <c r="C17" s="54" t="s">
        <v>81</v>
      </c>
      <c r="D17" s="55" t="s">
        <v>82</v>
      </c>
      <c r="E17" s="47" t="s">
        <v>83</v>
      </c>
      <c r="F17" s="47">
        <v>0</v>
      </c>
      <c r="G17" s="56" t="s">
        <v>84</v>
      </c>
      <c r="H17" s="47">
        <f t="shared" si="0"/>
        <v>157009</v>
      </c>
      <c r="I17" s="57">
        <v>0</v>
      </c>
      <c r="J17" s="58">
        <f t="shared" si="3"/>
        <v>157009</v>
      </c>
      <c r="K17" s="59">
        <v>0</v>
      </c>
      <c r="L17" s="57">
        <f t="shared" si="2"/>
        <v>157009</v>
      </c>
      <c r="M17" s="51">
        <f t="shared" si="1"/>
        <v>157009</v>
      </c>
      <c r="N17" s="60" t="s">
        <v>27</v>
      </c>
    </row>
    <row r="18" spans="1:14" x14ac:dyDescent="0.35">
      <c r="A18" s="53">
        <v>1600700047</v>
      </c>
      <c r="B18" s="54" t="s">
        <v>85</v>
      </c>
      <c r="C18" s="54" t="s">
        <v>86</v>
      </c>
      <c r="D18" s="55" t="s">
        <v>87</v>
      </c>
      <c r="E18" s="47" t="s">
        <v>88</v>
      </c>
      <c r="F18" s="47">
        <v>0</v>
      </c>
      <c r="G18" s="56" t="s">
        <v>89</v>
      </c>
      <c r="H18" s="47">
        <f t="shared" si="0"/>
        <v>23558.399999999907</v>
      </c>
      <c r="I18" s="57">
        <v>0</v>
      </c>
      <c r="J18" s="58">
        <f t="shared" si="3"/>
        <v>23558.399999999907</v>
      </c>
      <c r="K18" s="59">
        <v>0</v>
      </c>
      <c r="L18" s="57">
        <f t="shared" si="2"/>
        <v>23558.399999999907</v>
      </c>
      <c r="M18" s="51">
        <f t="shared" si="1"/>
        <v>23558.399999999907</v>
      </c>
      <c r="N18" s="60" t="s">
        <v>27</v>
      </c>
    </row>
    <row r="19" spans="1:14" x14ac:dyDescent="0.35">
      <c r="A19" s="53">
        <v>1600700050</v>
      </c>
      <c r="B19" s="54" t="s">
        <v>90</v>
      </c>
      <c r="C19" s="54" t="s">
        <v>91</v>
      </c>
      <c r="D19" s="55" t="s">
        <v>92</v>
      </c>
      <c r="E19" s="47" t="s">
        <v>93</v>
      </c>
      <c r="F19" s="47" t="s">
        <v>94</v>
      </c>
      <c r="G19" s="56" t="s">
        <v>95</v>
      </c>
      <c r="H19" s="47">
        <f t="shared" si="0"/>
        <v>83441.280000000028</v>
      </c>
      <c r="I19" s="57">
        <v>0</v>
      </c>
      <c r="J19" s="58">
        <f t="shared" si="3"/>
        <v>83441.280000000028</v>
      </c>
      <c r="K19" s="59">
        <v>0</v>
      </c>
      <c r="L19" s="57">
        <f t="shared" si="2"/>
        <v>83441.280000000028</v>
      </c>
      <c r="M19" s="51">
        <f t="shared" si="1"/>
        <v>83441.280000000028</v>
      </c>
      <c r="N19" s="60" t="s">
        <v>27</v>
      </c>
    </row>
    <row r="20" spans="1:14" x14ac:dyDescent="0.35">
      <c r="A20" s="53">
        <v>1600700052</v>
      </c>
      <c r="B20" s="54" t="s">
        <v>96</v>
      </c>
      <c r="C20" s="54" t="s">
        <v>97</v>
      </c>
      <c r="D20" s="55" t="s">
        <v>98</v>
      </c>
      <c r="E20" s="47" t="s">
        <v>99</v>
      </c>
      <c r="F20" s="47">
        <v>0</v>
      </c>
      <c r="G20" s="56" t="s">
        <v>100</v>
      </c>
      <c r="H20" s="47">
        <f t="shared" si="0"/>
        <v>2440</v>
      </c>
      <c r="I20" s="57">
        <v>0</v>
      </c>
      <c r="J20" s="58">
        <v>0</v>
      </c>
      <c r="K20" s="59">
        <v>0</v>
      </c>
      <c r="L20" s="57">
        <f>H20</f>
        <v>2440</v>
      </c>
      <c r="M20" s="51">
        <f t="shared" si="1"/>
        <v>2440</v>
      </c>
      <c r="N20" s="60" t="s">
        <v>27</v>
      </c>
    </row>
    <row r="21" spans="1:14" x14ac:dyDescent="0.35">
      <c r="A21" s="53">
        <v>1600700053</v>
      </c>
      <c r="B21" s="54" t="s">
        <v>101</v>
      </c>
      <c r="C21" s="54" t="s">
        <v>102</v>
      </c>
      <c r="D21" s="55" t="s">
        <v>103</v>
      </c>
      <c r="E21" s="47" t="s">
        <v>104</v>
      </c>
      <c r="F21" s="47">
        <v>0</v>
      </c>
      <c r="G21" s="56" t="s">
        <v>105</v>
      </c>
      <c r="H21" s="47">
        <f t="shared" si="0"/>
        <v>87.489999999990687</v>
      </c>
      <c r="I21" s="57">
        <v>0</v>
      </c>
      <c r="J21" s="58">
        <f t="shared" ref="J21:J45" si="4">H21</f>
        <v>87.489999999990687</v>
      </c>
      <c r="K21" s="59">
        <v>0</v>
      </c>
      <c r="L21" s="57">
        <f>H21</f>
        <v>87.489999999990687</v>
      </c>
      <c r="M21" s="51">
        <f t="shared" si="1"/>
        <v>87.489999999990687</v>
      </c>
      <c r="N21" s="60" t="s">
        <v>27</v>
      </c>
    </row>
    <row r="22" spans="1:14" x14ac:dyDescent="0.35">
      <c r="A22" s="53">
        <v>1600700053</v>
      </c>
      <c r="B22" s="54" t="s">
        <v>101</v>
      </c>
      <c r="C22" s="54" t="s">
        <v>106</v>
      </c>
      <c r="D22" s="55" t="s">
        <v>107</v>
      </c>
      <c r="E22" s="47" t="s">
        <v>108</v>
      </c>
      <c r="F22" s="47" t="s">
        <v>109</v>
      </c>
      <c r="G22" s="56">
        <v>0</v>
      </c>
      <c r="H22" s="47">
        <f t="shared" si="0"/>
        <v>2400</v>
      </c>
      <c r="I22" s="57">
        <v>0</v>
      </c>
      <c r="J22" s="58">
        <f t="shared" si="4"/>
        <v>2400</v>
      </c>
      <c r="K22" s="59">
        <v>0</v>
      </c>
      <c r="L22" s="57">
        <f t="shared" ref="L22:L39" si="5">J22</f>
        <v>2400</v>
      </c>
      <c r="M22" s="51">
        <f t="shared" si="1"/>
        <v>2400</v>
      </c>
      <c r="N22" s="60" t="s">
        <v>27</v>
      </c>
    </row>
    <row r="23" spans="1:14" x14ac:dyDescent="0.35">
      <c r="A23" s="53">
        <v>1600700057</v>
      </c>
      <c r="B23" s="54" t="s">
        <v>110</v>
      </c>
      <c r="C23" s="54" t="s">
        <v>111</v>
      </c>
      <c r="D23" s="55" t="s">
        <v>112</v>
      </c>
      <c r="E23" s="47" t="s">
        <v>113</v>
      </c>
      <c r="F23" s="47">
        <v>0</v>
      </c>
      <c r="G23" s="56" t="s">
        <v>114</v>
      </c>
      <c r="H23" s="47">
        <f t="shared" si="0"/>
        <v>447887</v>
      </c>
      <c r="I23" s="57">
        <v>0</v>
      </c>
      <c r="J23" s="58">
        <f t="shared" si="4"/>
        <v>447887</v>
      </c>
      <c r="K23" s="59">
        <v>0</v>
      </c>
      <c r="L23" s="57">
        <f t="shared" si="5"/>
        <v>447887</v>
      </c>
      <c r="M23" s="51">
        <f t="shared" si="1"/>
        <v>447887</v>
      </c>
      <c r="N23" s="60" t="s">
        <v>27</v>
      </c>
    </row>
    <row r="24" spans="1:14" x14ac:dyDescent="0.35">
      <c r="A24" s="53">
        <v>1600700059</v>
      </c>
      <c r="B24" s="54" t="s">
        <v>115</v>
      </c>
      <c r="C24" s="54" t="s">
        <v>116</v>
      </c>
      <c r="D24" s="55" t="s">
        <v>117</v>
      </c>
      <c r="E24" s="47" t="s">
        <v>118</v>
      </c>
      <c r="F24" s="47">
        <v>0</v>
      </c>
      <c r="G24" s="56" t="s">
        <v>119</v>
      </c>
      <c r="H24" s="47">
        <f t="shared" si="0"/>
        <v>400</v>
      </c>
      <c r="I24" s="57">
        <v>0</v>
      </c>
      <c r="J24" s="58">
        <f t="shared" si="4"/>
        <v>400</v>
      </c>
      <c r="K24" s="59">
        <v>0</v>
      </c>
      <c r="L24" s="57">
        <f t="shared" si="5"/>
        <v>400</v>
      </c>
      <c r="M24" s="51">
        <f t="shared" si="1"/>
        <v>400</v>
      </c>
      <c r="N24" s="60" t="s">
        <v>27</v>
      </c>
    </row>
    <row r="25" spans="1:14" x14ac:dyDescent="0.35">
      <c r="A25" s="53">
        <v>1600700059</v>
      </c>
      <c r="B25" s="54" t="s">
        <v>115</v>
      </c>
      <c r="C25" s="54" t="s">
        <v>120</v>
      </c>
      <c r="D25" s="55" t="s">
        <v>107</v>
      </c>
      <c r="E25" s="47" t="s">
        <v>121</v>
      </c>
      <c r="F25" s="47" t="s">
        <v>122</v>
      </c>
      <c r="G25" s="56">
        <v>0</v>
      </c>
      <c r="H25" s="47">
        <f t="shared" si="0"/>
        <v>1300</v>
      </c>
      <c r="I25" s="57">
        <v>0</v>
      </c>
      <c r="J25" s="58">
        <f t="shared" si="4"/>
        <v>1300</v>
      </c>
      <c r="K25" s="59">
        <v>0</v>
      </c>
      <c r="L25" s="57">
        <f t="shared" si="5"/>
        <v>1300</v>
      </c>
      <c r="M25" s="51">
        <f t="shared" si="1"/>
        <v>1300</v>
      </c>
      <c r="N25" s="60" t="s">
        <v>27</v>
      </c>
    </row>
    <row r="26" spans="1:14" x14ac:dyDescent="0.35">
      <c r="A26" s="53">
        <v>1600700063</v>
      </c>
      <c r="B26" s="54" t="s">
        <v>123</v>
      </c>
      <c r="C26" s="54" t="s">
        <v>124</v>
      </c>
      <c r="D26" s="55" t="s">
        <v>125</v>
      </c>
      <c r="E26" s="47" t="s">
        <v>126</v>
      </c>
      <c r="F26" s="47">
        <v>0</v>
      </c>
      <c r="G26" s="56" t="s">
        <v>127</v>
      </c>
      <c r="H26" s="47">
        <f t="shared" si="0"/>
        <v>44000</v>
      </c>
      <c r="I26" s="57">
        <v>0</v>
      </c>
      <c r="J26" s="58">
        <f t="shared" si="4"/>
        <v>44000</v>
      </c>
      <c r="K26" s="59">
        <v>0</v>
      </c>
      <c r="L26" s="57">
        <f t="shared" si="5"/>
        <v>44000</v>
      </c>
      <c r="M26" s="51">
        <f t="shared" si="1"/>
        <v>44000</v>
      </c>
      <c r="N26" s="60" t="s">
        <v>27</v>
      </c>
    </row>
    <row r="27" spans="1:14" x14ac:dyDescent="0.35">
      <c r="A27" s="53">
        <v>1600700068</v>
      </c>
      <c r="B27" s="54" t="s">
        <v>128</v>
      </c>
      <c r="C27" s="54" t="s">
        <v>129</v>
      </c>
      <c r="D27" s="55" t="s">
        <v>130</v>
      </c>
      <c r="E27" s="47" t="s">
        <v>131</v>
      </c>
      <c r="F27" s="45">
        <v>0</v>
      </c>
      <c r="G27" s="56" t="s">
        <v>132</v>
      </c>
      <c r="H27" s="47">
        <f t="shared" si="0"/>
        <v>2946</v>
      </c>
      <c r="I27" s="57">
        <v>0</v>
      </c>
      <c r="J27" s="58">
        <f t="shared" si="4"/>
        <v>2946</v>
      </c>
      <c r="K27" s="59">
        <v>0</v>
      </c>
      <c r="L27" s="57">
        <f t="shared" si="5"/>
        <v>2946</v>
      </c>
      <c r="M27" s="51">
        <f t="shared" si="1"/>
        <v>2946</v>
      </c>
      <c r="N27" s="60" t="s">
        <v>27</v>
      </c>
    </row>
    <row r="28" spans="1:14" x14ac:dyDescent="0.35">
      <c r="A28" s="53" t="s">
        <v>133</v>
      </c>
      <c r="B28" s="54" t="s">
        <v>134</v>
      </c>
      <c r="C28" s="54" t="s">
        <v>135</v>
      </c>
      <c r="D28" s="55" t="s">
        <v>136</v>
      </c>
      <c r="E28" s="47" t="s">
        <v>137</v>
      </c>
      <c r="F28" s="47">
        <v>0</v>
      </c>
      <c r="G28" s="56" t="s">
        <v>138</v>
      </c>
      <c r="H28" s="47">
        <f t="shared" si="0"/>
        <v>1454</v>
      </c>
      <c r="I28" s="57">
        <v>0</v>
      </c>
      <c r="J28" s="58">
        <f t="shared" si="4"/>
        <v>1454</v>
      </c>
      <c r="K28" s="59">
        <v>0</v>
      </c>
      <c r="L28" s="57">
        <f t="shared" si="5"/>
        <v>1454</v>
      </c>
      <c r="M28" s="51">
        <f t="shared" si="1"/>
        <v>1454</v>
      </c>
      <c r="N28" s="60" t="s">
        <v>27</v>
      </c>
    </row>
    <row r="29" spans="1:14" x14ac:dyDescent="0.35">
      <c r="A29" s="53" t="s">
        <v>139</v>
      </c>
      <c r="B29" s="54" t="s">
        <v>140</v>
      </c>
      <c r="C29" s="54" t="s">
        <v>141</v>
      </c>
      <c r="D29" s="55" t="s">
        <v>142</v>
      </c>
      <c r="E29" s="47" t="s">
        <v>143</v>
      </c>
      <c r="F29" s="45">
        <v>0</v>
      </c>
      <c r="G29" s="56" t="s">
        <v>144</v>
      </c>
      <c r="H29" s="47">
        <f t="shared" si="0"/>
        <v>6</v>
      </c>
      <c r="I29" s="57">
        <v>0</v>
      </c>
      <c r="J29" s="58">
        <f t="shared" si="4"/>
        <v>6</v>
      </c>
      <c r="K29" s="59">
        <v>0</v>
      </c>
      <c r="L29" s="57">
        <f t="shared" si="5"/>
        <v>6</v>
      </c>
      <c r="M29" s="51">
        <f t="shared" si="1"/>
        <v>6</v>
      </c>
      <c r="N29" s="60" t="s">
        <v>27</v>
      </c>
    </row>
    <row r="30" spans="1:14" x14ac:dyDescent="0.35">
      <c r="A30" s="53" t="s">
        <v>145</v>
      </c>
      <c r="B30" s="54" t="s">
        <v>146</v>
      </c>
      <c r="C30" s="54" t="s">
        <v>147</v>
      </c>
      <c r="D30" s="55" t="s">
        <v>148</v>
      </c>
      <c r="E30" s="47" t="s">
        <v>149</v>
      </c>
      <c r="F30" s="61">
        <v>0</v>
      </c>
      <c r="G30" s="56" t="s">
        <v>150</v>
      </c>
      <c r="H30" s="47">
        <f t="shared" si="0"/>
        <v>11389</v>
      </c>
      <c r="I30" s="57">
        <v>0</v>
      </c>
      <c r="J30" s="58">
        <f t="shared" si="4"/>
        <v>11389</v>
      </c>
      <c r="K30" s="59">
        <v>0</v>
      </c>
      <c r="L30" s="57">
        <f t="shared" si="5"/>
        <v>11389</v>
      </c>
      <c r="M30" s="51">
        <f t="shared" si="1"/>
        <v>11389</v>
      </c>
      <c r="N30" s="60" t="s">
        <v>27</v>
      </c>
    </row>
    <row r="31" spans="1:14" x14ac:dyDescent="0.35">
      <c r="A31" s="53" t="s">
        <v>145</v>
      </c>
      <c r="B31" s="54" t="s">
        <v>146</v>
      </c>
      <c r="C31" s="54" t="s">
        <v>151</v>
      </c>
      <c r="D31" s="55" t="s">
        <v>152</v>
      </c>
      <c r="E31" s="47" t="s">
        <v>153</v>
      </c>
      <c r="F31" s="47">
        <v>0</v>
      </c>
      <c r="G31" s="56" t="s">
        <v>154</v>
      </c>
      <c r="H31" s="47">
        <f t="shared" si="0"/>
        <v>382</v>
      </c>
      <c r="I31" s="57">
        <v>0</v>
      </c>
      <c r="J31" s="58">
        <f t="shared" si="4"/>
        <v>382</v>
      </c>
      <c r="K31" s="59">
        <v>0</v>
      </c>
      <c r="L31" s="57">
        <f t="shared" si="5"/>
        <v>382</v>
      </c>
      <c r="M31" s="51">
        <f t="shared" si="1"/>
        <v>382</v>
      </c>
      <c r="N31" s="60" t="s">
        <v>27</v>
      </c>
    </row>
    <row r="32" spans="1:14" x14ac:dyDescent="0.35">
      <c r="A32" s="53" t="s">
        <v>155</v>
      </c>
      <c r="B32" s="54" t="s">
        <v>156</v>
      </c>
      <c r="C32" s="54" t="s">
        <v>157</v>
      </c>
      <c r="D32" s="55" t="s">
        <v>158</v>
      </c>
      <c r="E32" s="47" t="s">
        <v>159</v>
      </c>
      <c r="F32" s="47" t="s">
        <v>160</v>
      </c>
      <c r="G32" s="56" t="s">
        <v>161</v>
      </c>
      <c r="H32" s="47">
        <f t="shared" si="0"/>
        <v>5000</v>
      </c>
      <c r="I32" s="57">
        <v>0</v>
      </c>
      <c r="J32" s="58">
        <f t="shared" si="4"/>
        <v>5000</v>
      </c>
      <c r="K32" s="59">
        <v>0</v>
      </c>
      <c r="L32" s="57">
        <f t="shared" si="5"/>
        <v>5000</v>
      </c>
      <c r="M32" s="51">
        <f t="shared" si="1"/>
        <v>5000</v>
      </c>
      <c r="N32" s="60" t="s">
        <v>27</v>
      </c>
    </row>
    <row r="33" spans="1:15" x14ac:dyDescent="0.35">
      <c r="A33" s="53">
        <v>1600700096</v>
      </c>
      <c r="B33" s="54" t="s">
        <v>162</v>
      </c>
      <c r="C33" s="54" t="s">
        <v>163</v>
      </c>
      <c r="D33" s="55" t="s">
        <v>164</v>
      </c>
      <c r="E33" s="47" t="s">
        <v>165</v>
      </c>
      <c r="F33" s="45">
        <v>0</v>
      </c>
      <c r="G33" s="56" t="s">
        <v>166</v>
      </c>
      <c r="H33" s="47">
        <f t="shared" si="0"/>
        <v>18805</v>
      </c>
      <c r="I33" s="57">
        <v>0</v>
      </c>
      <c r="J33" s="58">
        <f t="shared" si="4"/>
        <v>18805</v>
      </c>
      <c r="K33" s="59">
        <v>0</v>
      </c>
      <c r="L33" s="57">
        <f t="shared" si="5"/>
        <v>18805</v>
      </c>
      <c r="M33" s="51">
        <f t="shared" si="1"/>
        <v>18805</v>
      </c>
      <c r="N33" s="60" t="s">
        <v>27</v>
      </c>
    </row>
    <row r="34" spans="1:15" x14ac:dyDescent="0.35">
      <c r="A34" s="53" t="s">
        <v>167</v>
      </c>
      <c r="B34" s="54" t="s">
        <v>168</v>
      </c>
      <c r="C34" s="54" t="s">
        <v>169</v>
      </c>
      <c r="D34" s="55" t="s">
        <v>170</v>
      </c>
      <c r="E34" s="47" t="s">
        <v>171</v>
      </c>
      <c r="F34" s="61">
        <v>0</v>
      </c>
      <c r="G34" s="56" t="s">
        <v>172</v>
      </c>
      <c r="H34" s="47">
        <f t="shared" si="0"/>
        <v>0.19999999995343387</v>
      </c>
      <c r="I34" s="57">
        <v>0</v>
      </c>
      <c r="J34" s="58">
        <f t="shared" si="4"/>
        <v>0.19999999995343387</v>
      </c>
      <c r="K34" s="59">
        <v>0</v>
      </c>
      <c r="L34" s="57">
        <f t="shared" si="5"/>
        <v>0.19999999995343387</v>
      </c>
      <c r="M34" s="51">
        <f t="shared" si="1"/>
        <v>0.19999999995343387</v>
      </c>
      <c r="N34" s="60" t="s">
        <v>27</v>
      </c>
    </row>
    <row r="35" spans="1:15" x14ac:dyDescent="0.35">
      <c r="A35" s="53">
        <v>1600700101</v>
      </c>
      <c r="B35" s="54" t="s">
        <v>173</v>
      </c>
      <c r="C35" s="54" t="s">
        <v>174</v>
      </c>
      <c r="D35" s="55" t="s">
        <v>175</v>
      </c>
      <c r="E35" s="47" t="s">
        <v>176</v>
      </c>
      <c r="F35" s="47">
        <v>0</v>
      </c>
      <c r="G35" s="56" t="s">
        <v>177</v>
      </c>
      <c r="H35" s="47">
        <f t="shared" si="0"/>
        <v>559745.21</v>
      </c>
      <c r="I35" s="57">
        <v>0</v>
      </c>
      <c r="J35" s="58">
        <f t="shared" si="4"/>
        <v>559745.21</v>
      </c>
      <c r="K35" s="59">
        <v>0</v>
      </c>
      <c r="L35" s="57">
        <f t="shared" si="5"/>
        <v>559745.21</v>
      </c>
      <c r="M35" s="51">
        <f t="shared" si="1"/>
        <v>559745.21</v>
      </c>
      <c r="N35" s="60" t="s">
        <v>27</v>
      </c>
    </row>
    <row r="36" spans="1:15" x14ac:dyDescent="0.35">
      <c r="A36" s="53" t="s">
        <v>178</v>
      </c>
      <c r="B36" s="54" t="s">
        <v>179</v>
      </c>
      <c r="C36" s="54" t="s">
        <v>180</v>
      </c>
      <c r="D36" s="55" t="s">
        <v>181</v>
      </c>
      <c r="E36" s="47" t="s">
        <v>182</v>
      </c>
      <c r="F36" s="61" t="s">
        <v>183</v>
      </c>
      <c r="G36" s="56" t="s">
        <v>184</v>
      </c>
      <c r="H36" s="47">
        <f>E36-F36-G36</f>
        <v>37320.660000000033</v>
      </c>
      <c r="I36" s="57">
        <v>0</v>
      </c>
      <c r="J36" s="58">
        <f t="shared" si="4"/>
        <v>37320.660000000033</v>
      </c>
      <c r="K36" s="59">
        <v>0</v>
      </c>
      <c r="L36" s="57">
        <f t="shared" si="5"/>
        <v>37320.660000000033</v>
      </c>
      <c r="M36" s="51">
        <f t="shared" si="1"/>
        <v>37320.660000000033</v>
      </c>
      <c r="N36" s="60" t="s">
        <v>27</v>
      </c>
    </row>
    <row r="37" spans="1:15" x14ac:dyDescent="0.35">
      <c r="A37" s="53" t="s">
        <v>185</v>
      </c>
      <c r="B37" s="54" t="s">
        <v>186</v>
      </c>
      <c r="C37" s="54" t="s">
        <v>187</v>
      </c>
      <c r="D37" s="55" t="s">
        <v>188</v>
      </c>
      <c r="E37" s="47" t="s">
        <v>189</v>
      </c>
      <c r="F37" s="47">
        <v>0</v>
      </c>
      <c r="G37" s="56" t="s">
        <v>190</v>
      </c>
      <c r="H37" s="47">
        <f t="shared" ref="H37:H39" si="6">E37-F37-G37</f>
        <v>241</v>
      </c>
      <c r="I37" s="57">
        <v>0</v>
      </c>
      <c r="J37" s="58">
        <f t="shared" si="4"/>
        <v>241</v>
      </c>
      <c r="K37" s="59">
        <v>0</v>
      </c>
      <c r="L37" s="57">
        <f t="shared" si="5"/>
        <v>241</v>
      </c>
      <c r="M37" s="51">
        <f t="shared" si="1"/>
        <v>241</v>
      </c>
      <c r="N37" s="60" t="s">
        <v>27</v>
      </c>
    </row>
    <row r="38" spans="1:15" x14ac:dyDescent="0.35">
      <c r="A38" s="53">
        <v>1600700136</v>
      </c>
      <c r="B38" s="54" t="s">
        <v>191</v>
      </c>
      <c r="C38" s="54" t="s">
        <v>192</v>
      </c>
      <c r="D38" s="55" t="s">
        <v>193</v>
      </c>
      <c r="E38" s="47" t="s">
        <v>194</v>
      </c>
      <c r="F38" s="45">
        <v>0</v>
      </c>
      <c r="G38" s="56" t="s">
        <v>195</v>
      </c>
      <c r="H38" s="47">
        <f t="shared" si="6"/>
        <v>35169.060000000056</v>
      </c>
      <c r="I38" s="57">
        <v>0</v>
      </c>
      <c r="J38" s="58">
        <f t="shared" si="4"/>
        <v>35169.060000000056</v>
      </c>
      <c r="K38" s="59">
        <v>0</v>
      </c>
      <c r="L38" s="57">
        <f t="shared" si="5"/>
        <v>35169.060000000056</v>
      </c>
      <c r="M38" s="51">
        <f t="shared" si="1"/>
        <v>35169.060000000056</v>
      </c>
      <c r="N38" s="60" t="s">
        <v>27</v>
      </c>
    </row>
    <row r="39" spans="1:15" x14ac:dyDescent="0.35">
      <c r="A39" s="53" t="s">
        <v>196</v>
      </c>
      <c r="B39" s="54" t="s">
        <v>197</v>
      </c>
      <c r="C39" s="54" t="s">
        <v>198</v>
      </c>
      <c r="D39" s="55" t="s">
        <v>199</v>
      </c>
      <c r="E39" s="47" t="s">
        <v>200</v>
      </c>
      <c r="F39" s="47">
        <v>0</v>
      </c>
      <c r="G39" s="56" t="s">
        <v>201</v>
      </c>
      <c r="H39" s="47">
        <f t="shared" si="6"/>
        <v>43.10999999998603</v>
      </c>
      <c r="I39" s="57">
        <v>0</v>
      </c>
      <c r="J39" s="58">
        <f t="shared" si="4"/>
        <v>43.10999999998603</v>
      </c>
      <c r="K39" s="59">
        <v>0</v>
      </c>
      <c r="L39" s="57">
        <f t="shared" si="5"/>
        <v>43.10999999998603</v>
      </c>
      <c r="M39" s="51">
        <f t="shared" si="1"/>
        <v>43.10999999998603</v>
      </c>
      <c r="N39" s="60" t="s">
        <v>27</v>
      </c>
    </row>
    <row r="40" spans="1:15" x14ac:dyDescent="0.35">
      <c r="A40" s="53" t="s">
        <v>202</v>
      </c>
      <c r="B40" s="54" t="s">
        <v>203</v>
      </c>
      <c r="C40" s="54" t="s">
        <v>204</v>
      </c>
      <c r="D40" s="55" t="s">
        <v>205</v>
      </c>
      <c r="E40" s="47" t="s">
        <v>206</v>
      </c>
      <c r="F40" s="47">
        <v>0</v>
      </c>
      <c r="G40" s="56" t="s">
        <v>207</v>
      </c>
      <c r="H40" s="47">
        <f t="shared" si="0"/>
        <v>501</v>
      </c>
      <c r="I40" s="57">
        <v>0</v>
      </c>
      <c r="J40" s="58">
        <v>0</v>
      </c>
      <c r="K40" s="59">
        <v>0</v>
      </c>
      <c r="L40" s="57">
        <f t="shared" ref="L40:L45" si="7">H40</f>
        <v>501</v>
      </c>
      <c r="M40" s="51">
        <f t="shared" si="1"/>
        <v>501</v>
      </c>
      <c r="N40" s="60" t="s">
        <v>27</v>
      </c>
    </row>
    <row r="41" spans="1:15" x14ac:dyDescent="0.35">
      <c r="A41" s="53" t="s">
        <v>208</v>
      </c>
      <c r="B41" s="54" t="s">
        <v>209</v>
      </c>
      <c r="C41" s="54" t="s">
        <v>210</v>
      </c>
      <c r="D41" s="55" t="s">
        <v>211</v>
      </c>
      <c r="E41" s="47" t="s">
        <v>212</v>
      </c>
      <c r="F41" s="61">
        <v>0</v>
      </c>
      <c r="G41" s="56" t="s">
        <v>213</v>
      </c>
      <c r="H41" s="47">
        <f t="shared" si="0"/>
        <v>2183</v>
      </c>
      <c r="I41" s="57">
        <v>0</v>
      </c>
      <c r="J41" s="58">
        <f t="shared" si="4"/>
        <v>2183</v>
      </c>
      <c r="K41" s="59">
        <v>0</v>
      </c>
      <c r="L41" s="57">
        <f t="shared" si="7"/>
        <v>2183</v>
      </c>
      <c r="M41" s="51">
        <f t="shared" si="1"/>
        <v>2183</v>
      </c>
      <c r="N41" s="60" t="s">
        <v>27</v>
      </c>
    </row>
    <row r="42" spans="1:15" x14ac:dyDescent="0.35">
      <c r="A42" s="53">
        <v>1600700149</v>
      </c>
      <c r="B42" s="54" t="s">
        <v>209</v>
      </c>
      <c r="C42" s="54" t="s">
        <v>214</v>
      </c>
      <c r="D42" s="55" t="s">
        <v>215</v>
      </c>
      <c r="E42" s="47" t="s">
        <v>216</v>
      </c>
      <c r="F42" s="47">
        <v>0</v>
      </c>
      <c r="G42" s="62" t="s">
        <v>217</v>
      </c>
      <c r="H42" s="47">
        <f t="shared" si="0"/>
        <v>449100</v>
      </c>
      <c r="I42" s="51">
        <v>0</v>
      </c>
      <c r="J42" s="58">
        <f t="shared" si="4"/>
        <v>449100</v>
      </c>
      <c r="K42" s="59">
        <v>0</v>
      </c>
      <c r="L42" s="57">
        <f t="shared" si="7"/>
        <v>449100</v>
      </c>
      <c r="M42" s="51">
        <f t="shared" si="1"/>
        <v>449100</v>
      </c>
      <c r="N42" s="60" t="s">
        <v>27</v>
      </c>
    </row>
    <row r="43" spans="1:15" x14ac:dyDescent="0.35">
      <c r="A43" s="53">
        <v>1600700152</v>
      </c>
      <c r="B43" s="54" t="s">
        <v>218</v>
      </c>
      <c r="C43" s="63" t="s">
        <v>219</v>
      </c>
      <c r="D43" s="55" t="s">
        <v>220</v>
      </c>
      <c r="E43" s="47" t="s">
        <v>221</v>
      </c>
      <c r="F43" s="47">
        <v>0</v>
      </c>
      <c r="G43" s="62" t="s">
        <v>222</v>
      </c>
      <c r="H43" s="47">
        <f t="shared" si="0"/>
        <v>1109700</v>
      </c>
      <c r="I43" s="51">
        <v>0</v>
      </c>
      <c r="J43" s="58">
        <f t="shared" si="4"/>
        <v>1109700</v>
      </c>
      <c r="K43" s="59">
        <v>0</v>
      </c>
      <c r="L43" s="57">
        <f t="shared" si="7"/>
        <v>1109700</v>
      </c>
      <c r="M43" s="51">
        <f t="shared" si="1"/>
        <v>1109700</v>
      </c>
      <c r="N43" s="60" t="s">
        <v>27</v>
      </c>
      <c r="O43" s="52"/>
    </row>
    <row r="44" spans="1:15" x14ac:dyDescent="0.35">
      <c r="A44" s="53" t="s">
        <v>223</v>
      </c>
      <c r="B44" s="54" t="s">
        <v>224</v>
      </c>
      <c r="C44" s="63" t="s">
        <v>225</v>
      </c>
      <c r="D44" s="64" t="s">
        <v>226</v>
      </c>
      <c r="E44" s="47" t="s">
        <v>227</v>
      </c>
      <c r="F44" s="47">
        <v>0</v>
      </c>
      <c r="G44" s="65" t="s">
        <v>228</v>
      </c>
      <c r="H44" s="47">
        <f t="shared" si="0"/>
        <v>1540</v>
      </c>
      <c r="I44" s="66">
        <v>0</v>
      </c>
      <c r="J44" s="57">
        <f t="shared" si="4"/>
        <v>1540</v>
      </c>
      <c r="K44" s="67">
        <v>0</v>
      </c>
      <c r="L44" s="57">
        <f t="shared" si="7"/>
        <v>1540</v>
      </c>
      <c r="M44" s="66">
        <f t="shared" si="1"/>
        <v>1540</v>
      </c>
      <c r="N44" s="68" t="s">
        <v>27</v>
      </c>
    </row>
    <row r="45" spans="1:15" x14ac:dyDescent="0.35">
      <c r="A45" s="69">
        <v>1600700169</v>
      </c>
      <c r="B45" s="70" t="s">
        <v>229</v>
      </c>
      <c r="C45" s="71" t="s">
        <v>230</v>
      </c>
      <c r="D45" s="70" t="s">
        <v>231</v>
      </c>
      <c r="E45" s="72" t="s">
        <v>232</v>
      </c>
      <c r="F45" s="72">
        <v>0</v>
      </c>
      <c r="G45" s="47" t="s">
        <v>233</v>
      </c>
      <c r="H45" s="47">
        <f t="shared" si="0"/>
        <v>122889</v>
      </c>
      <c r="I45" s="73">
        <v>0</v>
      </c>
      <c r="J45" s="58">
        <f t="shared" si="4"/>
        <v>122889</v>
      </c>
      <c r="K45" s="59">
        <v>0</v>
      </c>
      <c r="L45" s="57">
        <f t="shared" si="7"/>
        <v>122889</v>
      </c>
      <c r="M45" s="73">
        <f t="shared" si="1"/>
        <v>122889</v>
      </c>
      <c r="N45" s="60" t="s">
        <v>27</v>
      </c>
    </row>
    <row r="46" spans="1:15" hidden="1" x14ac:dyDescent="0.35">
      <c r="A46" s="74"/>
      <c r="B46" s="75"/>
      <c r="C46" s="76"/>
      <c r="D46" s="75"/>
      <c r="E46" s="77"/>
      <c r="F46" s="77"/>
      <c r="G46" s="72"/>
      <c r="H46" s="61">
        <f t="shared" si="0"/>
        <v>0</v>
      </c>
      <c r="I46" s="78"/>
      <c r="J46" s="79"/>
      <c r="K46" s="80"/>
      <c r="L46" s="73"/>
      <c r="M46" s="78">
        <f t="shared" si="1"/>
        <v>0</v>
      </c>
      <c r="N46" s="81" t="s">
        <v>27</v>
      </c>
    </row>
    <row r="47" spans="1:15" x14ac:dyDescent="0.35">
      <c r="A47" s="82"/>
      <c r="B47" s="83"/>
      <c r="C47" s="82"/>
      <c r="D47" s="82"/>
      <c r="E47" s="13"/>
      <c r="F47" s="13"/>
      <c r="G47" s="84"/>
      <c r="H47" s="85"/>
      <c r="I47" s="86">
        <f>SUM(I6:I46)</f>
        <v>0</v>
      </c>
      <c r="J47" s="87">
        <f t="shared" ref="J47:M47" si="8">SUM(J6:J46)</f>
        <v>5824687.5000000009</v>
      </c>
      <c r="K47" s="87">
        <f t="shared" si="8"/>
        <v>0</v>
      </c>
      <c r="L47" s="88">
        <f t="shared" si="8"/>
        <v>5827767.5500000007</v>
      </c>
      <c r="M47" s="86">
        <f t="shared" si="8"/>
        <v>5827767.5500000007</v>
      </c>
      <c r="N47" s="89"/>
    </row>
    <row r="48" spans="1:15" x14ac:dyDescent="0.35">
      <c r="A48" s="82"/>
      <c r="B48" s="83"/>
      <c r="C48" s="82"/>
      <c r="D48" s="82"/>
      <c r="E48" s="13"/>
      <c r="F48" s="13"/>
      <c r="G48" s="13"/>
      <c r="H48" s="90"/>
      <c r="I48" s="91"/>
      <c r="J48" s="91"/>
      <c r="K48" s="91"/>
      <c r="L48" s="92"/>
      <c r="M48" s="91"/>
      <c r="N48" s="82"/>
    </row>
    <row r="49" spans="1:14" x14ac:dyDescent="0.35">
      <c r="A49" s="15" t="s">
        <v>7</v>
      </c>
      <c r="B49" s="16"/>
      <c r="C49" s="17"/>
      <c r="D49" s="17"/>
      <c r="E49" s="18" t="s">
        <v>8</v>
      </c>
      <c r="F49" s="18" t="s">
        <v>9</v>
      </c>
      <c r="G49" s="19" t="s">
        <v>10</v>
      </c>
      <c r="H49" s="18" t="s">
        <v>11</v>
      </c>
      <c r="I49" s="18" t="s">
        <v>12</v>
      </c>
      <c r="J49" s="19" t="s">
        <v>13</v>
      </c>
      <c r="K49" s="168" t="s">
        <v>14</v>
      </c>
      <c r="L49" s="169"/>
      <c r="M49" s="170"/>
      <c r="N49" s="93"/>
    </row>
    <row r="50" spans="1:14" x14ac:dyDescent="0.35">
      <c r="A50" s="21" t="s">
        <v>234</v>
      </c>
      <c r="B50" s="22"/>
      <c r="C50" s="23"/>
      <c r="D50" s="23"/>
      <c r="E50" s="26"/>
      <c r="F50" s="26"/>
      <c r="G50" s="27"/>
      <c r="H50" s="26"/>
      <c r="I50" s="26" t="s">
        <v>16</v>
      </c>
      <c r="J50" s="27" t="s">
        <v>17</v>
      </c>
      <c r="K50" s="28" t="s">
        <v>18</v>
      </c>
      <c r="L50" s="29" t="s">
        <v>19</v>
      </c>
      <c r="M50" s="28" t="s">
        <v>20</v>
      </c>
      <c r="N50" s="30" t="s">
        <v>21</v>
      </c>
    </row>
    <row r="51" spans="1:14" x14ac:dyDescent="0.35">
      <c r="A51" s="31">
        <v>1600700018</v>
      </c>
      <c r="B51" s="94" t="s">
        <v>235</v>
      </c>
      <c r="C51" s="33" t="s">
        <v>236</v>
      </c>
      <c r="D51" s="34" t="s">
        <v>237</v>
      </c>
      <c r="E51" s="35" t="s">
        <v>238</v>
      </c>
      <c r="F51" s="35">
        <v>0</v>
      </c>
      <c r="G51" s="36" t="s">
        <v>239</v>
      </c>
      <c r="H51" s="37">
        <f t="shared" ref="H51:H84" si="9">E51-F51-G51</f>
        <v>0.14999999999417923</v>
      </c>
      <c r="I51" s="95">
        <v>0</v>
      </c>
      <c r="J51" s="39">
        <v>0.15</v>
      </c>
      <c r="K51" s="38">
        <v>0.15</v>
      </c>
      <c r="L51" s="95">
        <v>0</v>
      </c>
      <c r="M51" s="38">
        <f t="shared" ref="M51:M85" si="10">SUM(K51:L51)</f>
        <v>0.15</v>
      </c>
      <c r="N51" s="96" t="s">
        <v>27</v>
      </c>
    </row>
    <row r="52" spans="1:14" x14ac:dyDescent="0.35">
      <c r="A52" s="41">
        <v>1600700020</v>
      </c>
      <c r="B52" s="32" t="s">
        <v>29</v>
      </c>
      <c r="C52" s="42" t="s">
        <v>240</v>
      </c>
      <c r="D52" s="43" t="s">
        <v>241</v>
      </c>
      <c r="E52" s="44" t="s">
        <v>242</v>
      </c>
      <c r="F52" s="44">
        <v>4393420</v>
      </c>
      <c r="G52" s="46">
        <v>0</v>
      </c>
      <c r="H52" s="47">
        <f t="shared" si="9"/>
        <v>28680</v>
      </c>
      <c r="I52" s="97">
        <v>0</v>
      </c>
      <c r="J52" s="49">
        <v>0</v>
      </c>
      <c r="K52" s="48">
        <v>0</v>
      </c>
      <c r="L52" s="97">
        <f>H52</f>
        <v>28680</v>
      </c>
      <c r="M52" s="48">
        <f t="shared" si="10"/>
        <v>28680</v>
      </c>
      <c r="N52" s="68" t="s">
        <v>27</v>
      </c>
    </row>
    <row r="53" spans="1:14" x14ac:dyDescent="0.35">
      <c r="A53" s="41">
        <v>1600700026</v>
      </c>
      <c r="B53" s="32" t="s">
        <v>243</v>
      </c>
      <c r="C53" s="42" t="s">
        <v>244</v>
      </c>
      <c r="D53" s="43" t="s">
        <v>245</v>
      </c>
      <c r="E53" s="44" t="s">
        <v>246</v>
      </c>
      <c r="F53" s="44">
        <v>0</v>
      </c>
      <c r="G53" s="46" t="s">
        <v>247</v>
      </c>
      <c r="H53" s="44">
        <f t="shared" si="9"/>
        <v>75.44999999999709</v>
      </c>
      <c r="I53" s="97">
        <v>0</v>
      </c>
      <c r="J53" s="49">
        <v>0</v>
      </c>
      <c r="K53" s="48">
        <f>H53</f>
        <v>75.44999999999709</v>
      </c>
      <c r="L53" s="97">
        <v>0</v>
      </c>
      <c r="M53" s="48">
        <f t="shared" si="10"/>
        <v>75.44999999999709</v>
      </c>
      <c r="N53" s="68" t="s">
        <v>27</v>
      </c>
    </row>
    <row r="54" spans="1:14" x14ac:dyDescent="0.35">
      <c r="A54" s="41">
        <v>1600700038</v>
      </c>
      <c r="B54" s="32" t="s">
        <v>248</v>
      </c>
      <c r="C54" s="42" t="s">
        <v>244</v>
      </c>
      <c r="D54" s="43" t="s">
        <v>245</v>
      </c>
      <c r="E54" s="44" t="s">
        <v>249</v>
      </c>
      <c r="F54" s="44">
        <v>0</v>
      </c>
      <c r="G54" s="46" t="s">
        <v>250</v>
      </c>
      <c r="H54" s="44">
        <f t="shared" si="9"/>
        <v>46.830000000001746</v>
      </c>
      <c r="I54" s="97">
        <v>0</v>
      </c>
      <c r="J54" s="49">
        <f>H54</f>
        <v>46.830000000001746</v>
      </c>
      <c r="K54" s="48">
        <f>J54</f>
        <v>46.830000000001746</v>
      </c>
      <c r="L54" s="97">
        <v>0</v>
      </c>
      <c r="M54" s="48">
        <f t="shared" si="10"/>
        <v>46.830000000001746</v>
      </c>
      <c r="N54" s="68" t="s">
        <v>27</v>
      </c>
    </row>
    <row r="55" spans="1:14" x14ac:dyDescent="0.35">
      <c r="A55" s="41" t="s">
        <v>251</v>
      </c>
      <c r="B55" s="32" t="s">
        <v>252</v>
      </c>
      <c r="C55" s="42" t="s">
        <v>244</v>
      </c>
      <c r="D55" s="43" t="s">
        <v>245</v>
      </c>
      <c r="E55" s="44" t="s">
        <v>253</v>
      </c>
      <c r="F55" s="44">
        <v>0</v>
      </c>
      <c r="G55" s="46" t="s">
        <v>254</v>
      </c>
      <c r="H55" s="44">
        <f t="shared" si="9"/>
        <v>824.36000000000058</v>
      </c>
      <c r="I55" s="97">
        <v>0</v>
      </c>
      <c r="J55" s="49">
        <v>0</v>
      </c>
      <c r="K55" s="48">
        <f>H55</f>
        <v>824.36000000000058</v>
      </c>
      <c r="L55" s="97">
        <v>0</v>
      </c>
      <c r="M55" s="48">
        <f t="shared" si="10"/>
        <v>824.36000000000058</v>
      </c>
      <c r="N55" s="68" t="s">
        <v>27</v>
      </c>
    </row>
    <row r="56" spans="1:14" x14ac:dyDescent="0.35">
      <c r="A56" s="41">
        <v>1600700042</v>
      </c>
      <c r="B56" s="32" t="s">
        <v>68</v>
      </c>
      <c r="C56" s="42" t="s">
        <v>255</v>
      </c>
      <c r="D56" s="43" t="s">
        <v>256</v>
      </c>
      <c r="E56" s="44" t="s">
        <v>257</v>
      </c>
      <c r="F56" s="44">
        <v>0</v>
      </c>
      <c r="G56" s="46" t="s">
        <v>258</v>
      </c>
      <c r="H56" s="44">
        <f t="shared" si="9"/>
        <v>200</v>
      </c>
      <c r="I56" s="97">
        <v>0</v>
      </c>
      <c r="J56" s="49">
        <f>H56</f>
        <v>200</v>
      </c>
      <c r="K56" s="48">
        <f>J56</f>
        <v>200</v>
      </c>
      <c r="L56" s="97">
        <v>0</v>
      </c>
      <c r="M56" s="48">
        <f t="shared" si="10"/>
        <v>200</v>
      </c>
      <c r="N56" s="68" t="s">
        <v>27</v>
      </c>
    </row>
    <row r="57" spans="1:14" x14ac:dyDescent="0.35">
      <c r="A57" s="41">
        <v>1600700043</v>
      </c>
      <c r="B57" s="32" t="s">
        <v>74</v>
      </c>
      <c r="C57" s="42" t="s">
        <v>259</v>
      </c>
      <c r="D57" s="43" t="s">
        <v>260</v>
      </c>
      <c r="E57" s="44" t="s">
        <v>261</v>
      </c>
      <c r="F57" s="44">
        <v>0</v>
      </c>
      <c r="G57" s="46" t="s">
        <v>262</v>
      </c>
      <c r="H57" s="44">
        <f t="shared" si="9"/>
        <v>18190</v>
      </c>
      <c r="I57" s="97">
        <v>0</v>
      </c>
      <c r="J57" s="49">
        <f>H57</f>
        <v>18190</v>
      </c>
      <c r="K57" s="48">
        <v>0</v>
      </c>
      <c r="L57" s="97">
        <f>J57</f>
        <v>18190</v>
      </c>
      <c r="M57" s="48">
        <f t="shared" si="10"/>
        <v>18190</v>
      </c>
      <c r="N57" s="98" t="s">
        <v>27</v>
      </c>
    </row>
    <row r="58" spans="1:14" x14ac:dyDescent="0.35">
      <c r="A58" s="41">
        <v>1600700044</v>
      </c>
      <c r="B58" s="32" t="s">
        <v>263</v>
      </c>
      <c r="C58" s="42" t="s">
        <v>244</v>
      </c>
      <c r="D58" s="43" t="s">
        <v>245</v>
      </c>
      <c r="E58" s="44" t="s">
        <v>264</v>
      </c>
      <c r="F58" s="44">
        <v>0</v>
      </c>
      <c r="G58" s="46" t="s">
        <v>265</v>
      </c>
      <c r="H58" s="44">
        <f t="shared" si="9"/>
        <v>8.8000000000029104</v>
      </c>
      <c r="I58" s="97">
        <v>0</v>
      </c>
      <c r="J58" s="49">
        <v>0</v>
      </c>
      <c r="K58" s="48">
        <f>H58</f>
        <v>8.8000000000029104</v>
      </c>
      <c r="L58" s="97">
        <v>0</v>
      </c>
      <c r="M58" s="48">
        <f t="shared" si="10"/>
        <v>8.8000000000029104</v>
      </c>
      <c r="N58" s="98" t="s">
        <v>27</v>
      </c>
    </row>
    <row r="59" spans="1:14" x14ac:dyDescent="0.35">
      <c r="A59" s="41">
        <v>1600700049</v>
      </c>
      <c r="B59" s="32" t="s">
        <v>266</v>
      </c>
      <c r="C59" s="42" t="s">
        <v>244</v>
      </c>
      <c r="D59" s="43" t="s">
        <v>245</v>
      </c>
      <c r="E59" s="44" t="s">
        <v>267</v>
      </c>
      <c r="F59" s="44" t="s">
        <v>268</v>
      </c>
      <c r="G59" s="46">
        <v>0</v>
      </c>
      <c r="H59" s="44">
        <f t="shared" si="9"/>
        <v>200</v>
      </c>
      <c r="I59" s="97">
        <v>0</v>
      </c>
      <c r="J59" s="49">
        <f>H59</f>
        <v>200</v>
      </c>
      <c r="K59" s="48">
        <f>J59</f>
        <v>200</v>
      </c>
      <c r="L59" s="97">
        <v>0</v>
      </c>
      <c r="M59" s="48">
        <f t="shared" si="10"/>
        <v>200</v>
      </c>
      <c r="N59" s="68" t="s">
        <v>27</v>
      </c>
    </row>
    <row r="60" spans="1:14" x14ac:dyDescent="0.35">
      <c r="A60" s="41">
        <v>1600700052</v>
      </c>
      <c r="B60" s="32" t="s">
        <v>96</v>
      </c>
      <c r="C60" s="42" t="s">
        <v>244</v>
      </c>
      <c r="D60" s="43" t="s">
        <v>245</v>
      </c>
      <c r="E60" s="44" t="s">
        <v>246</v>
      </c>
      <c r="F60" s="44" t="s">
        <v>269</v>
      </c>
      <c r="G60" s="46">
        <v>0</v>
      </c>
      <c r="H60" s="44">
        <f t="shared" si="9"/>
        <v>8</v>
      </c>
      <c r="I60" s="97">
        <v>0</v>
      </c>
      <c r="J60" s="49">
        <v>0</v>
      </c>
      <c r="K60" s="48">
        <f>H60</f>
        <v>8</v>
      </c>
      <c r="L60" s="97">
        <v>0</v>
      </c>
      <c r="M60" s="48">
        <f t="shared" si="10"/>
        <v>8</v>
      </c>
      <c r="N60" s="68" t="s">
        <v>27</v>
      </c>
    </row>
    <row r="61" spans="1:14" x14ac:dyDescent="0.35">
      <c r="A61" s="41">
        <v>1600700054</v>
      </c>
      <c r="B61" s="32" t="s">
        <v>270</v>
      </c>
      <c r="C61" s="42" t="s">
        <v>244</v>
      </c>
      <c r="D61" s="43" t="s">
        <v>245</v>
      </c>
      <c r="E61" s="44" t="s">
        <v>271</v>
      </c>
      <c r="F61" s="44">
        <v>0</v>
      </c>
      <c r="G61" s="46" t="s">
        <v>272</v>
      </c>
      <c r="H61" s="44">
        <f t="shared" si="9"/>
        <v>224.69999999999709</v>
      </c>
      <c r="I61" s="97">
        <v>0</v>
      </c>
      <c r="J61" s="49">
        <v>0</v>
      </c>
      <c r="K61" s="48">
        <f>H61</f>
        <v>224.69999999999709</v>
      </c>
      <c r="L61" s="97">
        <v>0</v>
      </c>
      <c r="M61" s="48">
        <f t="shared" si="10"/>
        <v>224.69999999999709</v>
      </c>
      <c r="N61" s="68" t="s">
        <v>27</v>
      </c>
    </row>
    <row r="62" spans="1:14" x14ac:dyDescent="0.35">
      <c r="A62" s="41">
        <v>1600700058</v>
      </c>
      <c r="B62" s="32" t="s">
        <v>273</v>
      </c>
      <c r="C62" s="42" t="s">
        <v>244</v>
      </c>
      <c r="D62" s="43" t="s">
        <v>245</v>
      </c>
      <c r="E62" s="44" t="s">
        <v>246</v>
      </c>
      <c r="F62" s="44">
        <v>0</v>
      </c>
      <c r="G62" s="46" t="s">
        <v>274</v>
      </c>
      <c r="H62" s="44">
        <f t="shared" si="9"/>
        <v>0.55000000000291038</v>
      </c>
      <c r="I62" s="97">
        <v>0</v>
      </c>
      <c r="J62" s="49">
        <v>0</v>
      </c>
      <c r="K62" s="48">
        <f>H62</f>
        <v>0.55000000000291038</v>
      </c>
      <c r="L62" s="97">
        <v>0</v>
      </c>
      <c r="M62" s="48">
        <f t="shared" si="10"/>
        <v>0.55000000000291038</v>
      </c>
      <c r="N62" s="68" t="s">
        <v>27</v>
      </c>
    </row>
    <row r="63" spans="1:14" x14ac:dyDescent="0.35">
      <c r="A63" s="41">
        <v>1600700061</v>
      </c>
      <c r="B63" s="32" t="s">
        <v>275</v>
      </c>
      <c r="C63" s="42" t="s">
        <v>276</v>
      </c>
      <c r="D63" s="43" t="s">
        <v>277</v>
      </c>
      <c r="E63" s="44" t="s">
        <v>278</v>
      </c>
      <c r="F63" s="44">
        <v>0</v>
      </c>
      <c r="G63" s="46" t="s">
        <v>279</v>
      </c>
      <c r="H63" s="44">
        <f t="shared" si="9"/>
        <v>400</v>
      </c>
      <c r="I63" s="97">
        <v>0</v>
      </c>
      <c r="J63" s="49">
        <f>H63</f>
        <v>400</v>
      </c>
      <c r="K63" s="48">
        <f>J63</f>
        <v>400</v>
      </c>
      <c r="L63" s="97">
        <v>0</v>
      </c>
      <c r="M63" s="48">
        <f t="shared" si="10"/>
        <v>400</v>
      </c>
      <c r="N63" s="68" t="s">
        <v>27</v>
      </c>
    </row>
    <row r="64" spans="1:14" x14ac:dyDescent="0.35">
      <c r="A64" s="41">
        <v>1600700068</v>
      </c>
      <c r="B64" s="32" t="s">
        <v>128</v>
      </c>
      <c r="C64" s="42" t="s">
        <v>280</v>
      </c>
      <c r="D64" s="43" t="s">
        <v>281</v>
      </c>
      <c r="E64" s="44" t="s">
        <v>282</v>
      </c>
      <c r="F64" s="44">
        <v>0</v>
      </c>
      <c r="G64" s="46" t="s">
        <v>283</v>
      </c>
      <c r="H64" s="44">
        <f t="shared" si="9"/>
        <v>9600</v>
      </c>
      <c r="I64" s="97">
        <v>0</v>
      </c>
      <c r="J64" s="49">
        <f>H64</f>
        <v>9600</v>
      </c>
      <c r="K64" s="48">
        <f>J64</f>
        <v>9600</v>
      </c>
      <c r="L64" s="97">
        <v>0</v>
      </c>
      <c r="M64" s="48">
        <f t="shared" si="10"/>
        <v>9600</v>
      </c>
      <c r="N64" s="68" t="s">
        <v>27</v>
      </c>
    </row>
    <row r="65" spans="1:14" x14ac:dyDescent="0.35">
      <c r="A65" s="41" t="s">
        <v>284</v>
      </c>
      <c r="B65" s="32" t="s">
        <v>285</v>
      </c>
      <c r="C65" s="42" t="s">
        <v>286</v>
      </c>
      <c r="D65" s="43" t="s">
        <v>287</v>
      </c>
      <c r="E65" s="44" t="s">
        <v>288</v>
      </c>
      <c r="F65" s="44">
        <v>0</v>
      </c>
      <c r="G65" s="46" t="s">
        <v>289</v>
      </c>
      <c r="H65" s="44">
        <f t="shared" si="9"/>
        <v>436100</v>
      </c>
      <c r="I65" s="97">
        <v>0</v>
      </c>
      <c r="J65" s="49">
        <f>H65</f>
        <v>436100</v>
      </c>
      <c r="K65" s="48">
        <f>J65</f>
        <v>436100</v>
      </c>
      <c r="L65" s="97">
        <v>0</v>
      </c>
      <c r="M65" s="48">
        <f t="shared" si="10"/>
        <v>436100</v>
      </c>
      <c r="N65" s="68" t="s">
        <v>27</v>
      </c>
    </row>
    <row r="66" spans="1:14" x14ac:dyDescent="0.35">
      <c r="A66" s="41" t="s">
        <v>290</v>
      </c>
      <c r="B66" s="32" t="s">
        <v>291</v>
      </c>
      <c r="C66" s="42" t="s">
        <v>244</v>
      </c>
      <c r="D66" s="43" t="s">
        <v>245</v>
      </c>
      <c r="E66" s="44" t="s">
        <v>292</v>
      </c>
      <c r="F66" s="44">
        <v>0</v>
      </c>
      <c r="G66" s="46" t="s">
        <v>293</v>
      </c>
      <c r="H66" s="44">
        <f t="shared" si="9"/>
        <v>6.9999999999708962E-2</v>
      </c>
      <c r="I66" s="97">
        <v>0</v>
      </c>
      <c r="J66" s="49">
        <f>H66</f>
        <v>6.9999999999708962E-2</v>
      </c>
      <c r="K66" s="48">
        <f>J66</f>
        <v>6.9999999999708962E-2</v>
      </c>
      <c r="L66" s="97">
        <v>0</v>
      </c>
      <c r="M66" s="48">
        <f t="shared" si="10"/>
        <v>6.9999999999708962E-2</v>
      </c>
      <c r="N66" s="68" t="s">
        <v>27</v>
      </c>
    </row>
    <row r="67" spans="1:14" x14ac:dyDescent="0.35">
      <c r="A67" s="41" t="s">
        <v>294</v>
      </c>
      <c r="B67" s="32" t="s">
        <v>295</v>
      </c>
      <c r="C67" s="42" t="s">
        <v>296</v>
      </c>
      <c r="D67" s="43" t="s">
        <v>297</v>
      </c>
      <c r="E67" s="44" t="s">
        <v>298</v>
      </c>
      <c r="F67" s="44">
        <v>0</v>
      </c>
      <c r="G67" s="46" t="s">
        <v>299</v>
      </c>
      <c r="H67" s="44">
        <f t="shared" si="9"/>
        <v>30</v>
      </c>
      <c r="I67" s="97">
        <v>0</v>
      </c>
      <c r="J67" s="49">
        <v>0</v>
      </c>
      <c r="K67" s="48">
        <f>H67</f>
        <v>30</v>
      </c>
      <c r="L67" s="97">
        <v>0</v>
      </c>
      <c r="M67" s="48">
        <f t="shared" si="10"/>
        <v>30</v>
      </c>
      <c r="N67" s="68" t="s">
        <v>27</v>
      </c>
    </row>
    <row r="68" spans="1:14" x14ac:dyDescent="0.35">
      <c r="A68" s="41" t="s">
        <v>300</v>
      </c>
      <c r="B68" s="32" t="s">
        <v>301</v>
      </c>
      <c r="C68" s="42" t="s">
        <v>302</v>
      </c>
      <c r="D68" s="43" t="s">
        <v>303</v>
      </c>
      <c r="E68" s="44" t="s">
        <v>304</v>
      </c>
      <c r="F68" s="44">
        <v>0</v>
      </c>
      <c r="G68" s="46" t="s">
        <v>305</v>
      </c>
      <c r="H68" s="44">
        <f t="shared" si="9"/>
        <v>9000</v>
      </c>
      <c r="I68" s="97">
        <v>0</v>
      </c>
      <c r="J68" s="49">
        <v>0</v>
      </c>
      <c r="K68" s="48">
        <f>H68</f>
        <v>9000</v>
      </c>
      <c r="L68" s="97">
        <v>0</v>
      </c>
      <c r="M68" s="48">
        <f t="shared" si="10"/>
        <v>9000</v>
      </c>
      <c r="N68" s="68" t="s">
        <v>27</v>
      </c>
    </row>
    <row r="69" spans="1:14" x14ac:dyDescent="0.35">
      <c r="A69" s="41" t="s">
        <v>306</v>
      </c>
      <c r="B69" s="32" t="s">
        <v>307</v>
      </c>
      <c r="C69" s="42" t="s">
        <v>244</v>
      </c>
      <c r="D69" s="43" t="s">
        <v>245</v>
      </c>
      <c r="E69" s="44" t="s">
        <v>249</v>
      </c>
      <c r="F69" s="44" t="s">
        <v>308</v>
      </c>
      <c r="G69" s="46" t="s">
        <v>309</v>
      </c>
      <c r="H69" s="44">
        <f t="shared" si="9"/>
        <v>5400</v>
      </c>
      <c r="I69" s="97">
        <v>0</v>
      </c>
      <c r="J69" s="49">
        <f t="shared" ref="J69:J77" si="11">H69</f>
        <v>5400</v>
      </c>
      <c r="K69" s="48">
        <f>H69</f>
        <v>5400</v>
      </c>
      <c r="L69" s="97">
        <v>0</v>
      </c>
      <c r="M69" s="48">
        <f t="shared" si="10"/>
        <v>5400</v>
      </c>
      <c r="N69" s="68" t="s">
        <v>27</v>
      </c>
    </row>
    <row r="70" spans="1:14" x14ac:dyDescent="0.35">
      <c r="A70" s="41">
        <v>1600700087</v>
      </c>
      <c r="B70" s="32" t="s">
        <v>307</v>
      </c>
      <c r="C70" s="42" t="s">
        <v>310</v>
      </c>
      <c r="D70" s="43" t="s">
        <v>311</v>
      </c>
      <c r="E70" s="44" t="s">
        <v>312</v>
      </c>
      <c r="F70" s="44">
        <v>0</v>
      </c>
      <c r="G70" s="46" t="s">
        <v>313</v>
      </c>
      <c r="H70" s="44">
        <f t="shared" si="9"/>
        <v>59300</v>
      </c>
      <c r="I70" s="97">
        <v>0</v>
      </c>
      <c r="J70" s="49">
        <f t="shared" si="11"/>
        <v>59300</v>
      </c>
      <c r="K70" s="48">
        <v>0</v>
      </c>
      <c r="L70" s="97">
        <f>J70</f>
        <v>59300</v>
      </c>
      <c r="M70" s="48">
        <f t="shared" si="10"/>
        <v>59300</v>
      </c>
      <c r="N70" s="68" t="s">
        <v>27</v>
      </c>
    </row>
    <row r="71" spans="1:14" x14ac:dyDescent="0.35">
      <c r="A71" s="41">
        <v>1600700090</v>
      </c>
      <c r="B71" s="32" t="s">
        <v>314</v>
      </c>
      <c r="C71" s="42" t="s">
        <v>315</v>
      </c>
      <c r="D71" s="43" t="s">
        <v>316</v>
      </c>
      <c r="E71" s="44" t="s">
        <v>317</v>
      </c>
      <c r="F71" s="44">
        <v>0</v>
      </c>
      <c r="G71" s="46" t="s">
        <v>318</v>
      </c>
      <c r="H71" s="44">
        <f t="shared" si="9"/>
        <v>20066</v>
      </c>
      <c r="I71" s="97">
        <v>0</v>
      </c>
      <c r="J71" s="49">
        <f t="shared" si="11"/>
        <v>20066</v>
      </c>
      <c r="K71" s="48">
        <v>0</v>
      </c>
      <c r="L71" s="97">
        <f>J71</f>
        <v>20066</v>
      </c>
      <c r="M71" s="48">
        <f t="shared" si="10"/>
        <v>20066</v>
      </c>
      <c r="N71" s="68" t="s">
        <v>27</v>
      </c>
    </row>
    <row r="72" spans="1:14" x14ac:dyDescent="0.35">
      <c r="A72" s="41" t="s">
        <v>319</v>
      </c>
      <c r="B72" s="32" t="s">
        <v>320</v>
      </c>
      <c r="C72" s="42" t="s">
        <v>244</v>
      </c>
      <c r="D72" s="43" t="s">
        <v>245</v>
      </c>
      <c r="E72" s="44" t="s">
        <v>321</v>
      </c>
      <c r="F72" s="44" t="s">
        <v>322</v>
      </c>
      <c r="G72" s="46" t="s">
        <v>309</v>
      </c>
      <c r="H72" s="44">
        <f t="shared" si="9"/>
        <v>580</v>
      </c>
      <c r="I72" s="97">
        <v>0</v>
      </c>
      <c r="J72" s="49">
        <f t="shared" si="11"/>
        <v>580</v>
      </c>
      <c r="K72" s="48">
        <f>H72</f>
        <v>580</v>
      </c>
      <c r="L72" s="97">
        <v>0</v>
      </c>
      <c r="M72" s="48">
        <f t="shared" si="10"/>
        <v>580</v>
      </c>
      <c r="N72" s="68" t="s">
        <v>27</v>
      </c>
    </row>
    <row r="73" spans="1:14" x14ac:dyDescent="0.35">
      <c r="A73" s="41">
        <v>1600700098</v>
      </c>
      <c r="B73" s="32" t="s">
        <v>323</v>
      </c>
      <c r="C73" s="42" t="s">
        <v>324</v>
      </c>
      <c r="D73" s="43" t="s">
        <v>325</v>
      </c>
      <c r="E73" s="44" t="s">
        <v>326</v>
      </c>
      <c r="F73" s="44">
        <v>0</v>
      </c>
      <c r="G73" s="46" t="s">
        <v>327</v>
      </c>
      <c r="H73" s="44">
        <f t="shared" si="9"/>
        <v>28890</v>
      </c>
      <c r="I73" s="97">
        <v>0</v>
      </c>
      <c r="J73" s="49">
        <f t="shared" si="11"/>
        <v>28890</v>
      </c>
      <c r="K73" s="48">
        <v>0</v>
      </c>
      <c r="L73" s="97">
        <f>J73</f>
        <v>28890</v>
      </c>
      <c r="M73" s="48">
        <f t="shared" si="10"/>
        <v>28890</v>
      </c>
      <c r="N73" s="68" t="s">
        <v>27</v>
      </c>
    </row>
    <row r="74" spans="1:14" x14ac:dyDescent="0.35">
      <c r="A74" s="41" t="s">
        <v>178</v>
      </c>
      <c r="B74" s="32" t="s">
        <v>179</v>
      </c>
      <c r="C74" s="42" t="s">
        <v>328</v>
      </c>
      <c r="D74" s="43" t="s">
        <v>329</v>
      </c>
      <c r="E74" s="44" t="s">
        <v>330</v>
      </c>
      <c r="F74" s="44">
        <v>0</v>
      </c>
      <c r="G74" s="46" t="s">
        <v>331</v>
      </c>
      <c r="H74" s="44">
        <f t="shared" si="9"/>
        <v>83800</v>
      </c>
      <c r="I74" s="97">
        <v>0</v>
      </c>
      <c r="J74" s="49">
        <f t="shared" si="11"/>
        <v>83800</v>
      </c>
      <c r="K74" s="48">
        <v>0</v>
      </c>
      <c r="L74" s="97">
        <f>J74</f>
        <v>83800</v>
      </c>
      <c r="M74" s="48">
        <f t="shared" si="10"/>
        <v>83800</v>
      </c>
      <c r="N74" s="68" t="s">
        <v>27</v>
      </c>
    </row>
    <row r="75" spans="1:14" x14ac:dyDescent="0.35">
      <c r="A75" s="41" t="s">
        <v>332</v>
      </c>
      <c r="B75" s="32" t="s">
        <v>333</v>
      </c>
      <c r="C75" s="42" t="s">
        <v>244</v>
      </c>
      <c r="D75" s="43" t="s">
        <v>245</v>
      </c>
      <c r="E75" s="44" t="s">
        <v>334</v>
      </c>
      <c r="F75" s="44">
        <v>0</v>
      </c>
      <c r="G75" s="46" t="s">
        <v>335</v>
      </c>
      <c r="H75" s="44">
        <f t="shared" si="9"/>
        <v>2.1999999999970896</v>
      </c>
      <c r="I75" s="97">
        <v>0</v>
      </c>
      <c r="J75" s="49">
        <f t="shared" si="11"/>
        <v>2.1999999999970896</v>
      </c>
      <c r="K75" s="48">
        <f>H75</f>
        <v>2.1999999999970896</v>
      </c>
      <c r="L75" s="97">
        <v>0</v>
      </c>
      <c r="M75" s="48">
        <f t="shared" si="10"/>
        <v>2.1999999999970896</v>
      </c>
      <c r="N75" s="68" t="s">
        <v>27</v>
      </c>
    </row>
    <row r="76" spans="1:14" x14ac:dyDescent="0.35">
      <c r="A76" s="41">
        <v>1600700122</v>
      </c>
      <c r="B76" s="32" t="s">
        <v>336</v>
      </c>
      <c r="C76" s="42" t="s">
        <v>244</v>
      </c>
      <c r="D76" s="43" t="s">
        <v>245</v>
      </c>
      <c r="E76" s="44" t="s">
        <v>271</v>
      </c>
      <c r="F76" s="44">
        <v>0</v>
      </c>
      <c r="G76" s="46" t="s">
        <v>337</v>
      </c>
      <c r="H76" s="44">
        <f t="shared" si="9"/>
        <v>770</v>
      </c>
      <c r="I76" s="97">
        <v>0</v>
      </c>
      <c r="J76" s="49">
        <f t="shared" si="11"/>
        <v>770</v>
      </c>
      <c r="K76" s="48">
        <f>H76</f>
        <v>770</v>
      </c>
      <c r="L76" s="97">
        <v>0</v>
      </c>
      <c r="M76" s="48">
        <f t="shared" si="10"/>
        <v>770</v>
      </c>
      <c r="N76" s="68" t="s">
        <v>27</v>
      </c>
    </row>
    <row r="77" spans="1:14" x14ac:dyDescent="0.35">
      <c r="A77" s="41" t="s">
        <v>338</v>
      </c>
      <c r="B77" s="32" t="s">
        <v>339</v>
      </c>
      <c r="C77" s="42" t="s">
        <v>244</v>
      </c>
      <c r="D77" s="43" t="s">
        <v>245</v>
      </c>
      <c r="E77" s="44" t="s">
        <v>340</v>
      </c>
      <c r="F77" s="44">
        <v>0</v>
      </c>
      <c r="G77" s="46" t="s">
        <v>341</v>
      </c>
      <c r="H77" s="44">
        <f t="shared" si="9"/>
        <v>10</v>
      </c>
      <c r="I77" s="97">
        <v>0</v>
      </c>
      <c r="J77" s="49">
        <f t="shared" si="11"/>
        <v>10</v>
      </c>
      <c r="K77" s="48">
        <f>H77</f>
        <v>10</v>
      </c>
      <c r="L77" s="97">
        <v>0</v>
      </c>
      <c r="M77" s="48">
        <f t="shared" si="10"/>
        <v>10</v>
      </c>
      <c r="N77" s="68" t="s">
        <v>27</v>
      </c>
    </row>
    <row r="78" spans="1:14" x14ac:dyDescent="0.35">
      <c r="A78" s="41" t="s">
        <v>342</v>
      </c>
      <c r="B78" s="32" t="s">
        <v>343</v>
      </c>
      <c r="C78" s="42" t="s">
        <v>244</v>
      </c>
      <c r="D78" s="43" t="s">
        <v>245</v>
      </c>
      <c r="E78" s="44" t="s">
        <v>344</v>
      </c>
      <c r="F78" s="44">
        <v>0</v>
      </c>
      <c r="G78" s="46" t="s">
        <v>345</v>
      </c>
      <c r="H78" s="44">
        <f t="shared" si="9"/>
        <v>1.9999999996798579E-2</v>
      </c>
      <c r="I78" s="97">
        <v>0</v>
      </c>
      <c r="J78" s="49">
        <v>0</v>
      </c>
      <c r="K78" s="48">
        <f>H78</f>
        <v>1.9999999996798579E-2</v>
      </c>
      <c r="L78" s="97">
        <v>0</v>
      </c>
      <c r="M78" s="48">
        <f t="shared" si="10"/>
        <v>1.9999999996798579E-2</v>
      </c>
      <c r="N78" s="68" t="s">
        <v>27</v>
      </c>
    </row>
    <row r="79" spans="1:14" x14ac:dyDescent="0.35">
      <c r="A79" s="41">
        <v>1600700133</v>
      </c>
      <c r="B79" s="32" t="s">
        <v>343</v>
      </c>
      <c r="C79" s="42" t="s">
        <v>346</v>
      </c>
      <c r="D79" s="43" t="s">
        <v>347</v>
      </c>
      <c r="E79" s="44" t="s">
        <v>348</v>
      </c>
      <c r="F79" s="44">
        <v>0</v>
      </c>
      <c r="G79" s="46" t="s">
        <v>349</v>
      </c>
      <c r="H79" s="44">
        <f t="shared" si="9"/>
        <v>67500</v>
      </c>
      <c r="I79" s="97">
        <v>0</v>
      </c>
      <c r="J79" s="49">
        <f>H79</f>
        <v>67500</v>
      </c>
      <c r="K79" s="48">
        <v>0</v>
      </c>
      <c r="L79" s="97">
        <f>J79</f>
        <v>67500</v>
      </c>
      <c r="M79" s="48">
        <f t="shared" si="10"/>
        <v>67500</v>
      </c>
      <c r="N79" s="68" t="s">
        <v>27</v>
      </c>
    </row>
    <row r="80" spans="1:14" x14ac:dyDescent="0.35">
      <c r="A80" s="41" t="s">
        <v>350</v>
      </c>
      <c r="B80" s="32" t="s">
        <v>191</v>
      </c>
      <c r="C80" s="42" t="s">
        <v>351</v>
      </c>
      <c r="D80" s="43" t="s">
        <v>352</v>
      </c>
      <c r="E80" s="44" t="s">
        <v>353</v>
      </c>
      <c r="F80" s="44">
        <v>0</v>
      </c>
      <c r="G80" s="46" t="s">
        <v>354</v>
      </c>
      <c r="H80" s="44">
        <f t="shared" si="9"/>
        <v>534</v>
      </c>
      <c r="I80" s="97">
        <v>0</v>
      </c>
      <c r="J80" s="49">
        <f>H80</f>
        <v>534</v>
      </c>
      <c r="K80" s="48">
        <f>H80</f>
        <v>534</v>
      </c>
      <c r="L80" s="97">
        <v>0</v>
      </c>
      <c r="M80" s="48">
        <f t="shared" si="10"/>
        <v>534</v>
      </c>
      <c r="N80" s="68" t="s">
        <v>27</v>
      </c>
    </row>
    <row r="81" spans="1:14" x14ac:dyDescent="0.35">
      <c r="A81" s="41" t="s">
        <v>355</v>
      </c>
      <c r="B81" s="32" t="s">
        <v>356</v>
      </c>
      <c r="C81" s="42" t="s">
        <v>244</v>
      </c>
      <c r="D81" s="43" t="s">
        <v>245</v>
      </c>
      <c r="E81" s="44" t="s">
        <v>357</v>
      </c>
      <c r="F81" s="44">
        <v>0</v>
      </c>
      <c r="G81" s="46" t="s">
        <v>358</v>
      </c>
      <c r="H81" s="44">
        <f t="shared" si="9"/>
        <v>87</v>
      </c>
      <c r="I81" s="97">
        <v>0</v>
      </c>
      <c r="J81" s="49">
        <f>H81</f>
        <v>87</v>
      </c>
      <c r="K81" s="48">
        <f>H81</f>
        <v>87</v>
      </c>
      <c r="L81" s="97">
        <v>0</v>
      </c>
      <c r="M81" s="48">
        <f t="shared" si="10"/>
        <v>87</v>
      </c>
      <c r="N81" s="68" t="s">
        <v>27</v>
      </c>
    </row>
    <row r="82" spans="1:14" x14ac:dyDescent="0.35">
      <c r="A82" s="41" t="s">
        <v>359</v>
      </c>
      <c r="B82" s="32" t="s">
        <v>360</v>
      </c>
      <c r="C82" s="42" t="s">
        <v>361</v>
      </c>
      <c r="D82" s="43" t="s">
        <v>362</v>
      </c>
      <c r="E82" s="44" t="s">
        <v>363</v>
      </c>
      <c r="F82" s="44">
        <v>0</v>
      </c>
      <c r="G82" s="46" t="s">
        <v>364</v>
      </c>
      <c r="H82" s="44">
        <f t="shared" si="9"/>
        <v>300</v>
      </c>
      <c r="I82" s="97">
        <v>0</v>
      </c>
      <c r="J82" s="49">
        <v>0</v>
      </c>
      <c r="K82" s="48">
        <f>H82</f>
        <v>300</v>
      </c>
      <c r="L82" s="97">
        <v>0</v>
      </c>
      <c r="M82" s="48">
        <f t="shared" si="10"/>
        <v>300</v>
      </c>
      <c r="N82" s="68" t="s">
        <v>27</v>
      </c>
    </row>
    <row r="83" spans="1:14" x14ac:dyDescent="0.35">
      <c r="A83" s="69" t="s">
        <v>223</v>
      </c>
      <c r="B83" s="70" t="s">
        <v>224</v>
      </c>
      <c r="C83" s="99" t="s">
        <v>365</v>
      </c>
      <c r="D83" s="100" t="s">
        <v>366</v>
      </c>
      <c r="E83" s="72" t="s">
        <v>367</v>
      </c>
      <c r="F83" s="72">
        <v>0</v>
      </c>
      <c r="G83" s="101" t="s">
        <v>368</v>
      </c>
      <c r="H83" s="72">
        <f t="shared" si="9"/>
        <v>179</v>
      </c>
      <c r="I83" s="102">
        <v>0</v>
      </c>
      <c r="J83" s="103">
        <f>H83</f>
        <v>179</v>
      </c>
      <c r="K83" s="73">
        <f>H83</f>
        <v>179</v>
      </c>
      <c r="L83" s="102">
        <v>0</v>
      </c>
      <c r="M83" s="73">
        <f t="shared" si="10"/>
        <v>179</v>
      </c>
      <c r="N83" s="81" t="s">
        <v>27</v>
      </c>
    </row>
    <row r="84" spans="1:14" hidden="1" x14ac:dyDescent="0.35">
      <c r="A84" s="104"/>
      <c r="B84" s="75"/>
      <c r="C84" s="75"/>
      <c r="D84" s="105"/>
      <c r="E84" s="77"/>
      <c r="F84" s="77"/>
      <c r="G84" s="106"/>
      <c r="H84" s="77">
        <f t="shared" si="9"/>
        <v>0</v>
      </c>
      <c r="I84" s="107"/>
      <c r="J84" s="79"/>
      <c r="K84" s="108"/>
      <c r="L84" s="107"/>
      <c r="M84" s="78">
        <f t="shared" si="10"/>
        <v>0</v>
      </c>
      <c r="N84" s="109" t="s">
        <v>27</v>
      </c>
    </row>
    <row r="85" spans="1:14" hidden="1" x14ac:dyDescent="0.35">
      <c r="A85" s="104"/>
      <c r="B85" s="75"/>
      <c r="C85" s="75"/>
      <c r="D85" s="105"/>
      <c r="E85" s="77"/>
      <c r="F85" s="77"/>
      <c r="G85" s="110"/>
      <c r="H85" s="77"/>
      <c r="I85" s="107"/>
      <c r="J85" s="79"/>
      <c r="K85" s="108"/>
      <c r="L85" s="111"/>
      <c r="M85" s="78">
        <f t="shared" si="10"/>
        <v>0</v>
      </c>
      <c r="N85" s="112"/>
    </row>
    <row r="86" spans="1:14" x14ac:dyDescent="0.35">
      <c r="A86" s="82"/>
      <c r="B86" s="83"/>
      <c r="C86" s="82"/>
      <c r="D86" s="82"/>
      <c r="E86" s="13"/>
      <c r="F86" s="13"/>
      <c r="G86" s="13"/>
      <c r="H86" s="90"/>
      <c r="I86" s="86">
        <f>SUM(I51:I85)</f>
        <v>0</v>
      </c>
      <c r="J86" s="86">
        <f>SUM(J51:J85)</f>
        <v>731855.25</v>
      </c>
      <c r="K86" s="86">
        <f>SUM(K51:K85)</f>
        <v>464581.13000000006</v>
      </c>
      <c r="L86" s="113">
        <f>SUM(L51:L85)</f>
        <v>306426</v>
      </c>
      <c r="M86" s="86">
        <f>SUM(M51:M85)</f>
        <v>771007.13</v>
      </c>
      <c r="N86" s="82"/>
    </row>
    <row r="87" spans="1:14" x14ac:dyDescent="0.35">
      <c r="B87" s="114"/>
      <c r="L87" s="115"/>
    </row>
    <row r="88" spans="1:14" x14ac:dyDescent="0.35">
      <c r="A88" s="15" t="s">
        <v>7</v>
      </c>
      <c r="B88" s="16"/>
      <c r="C88" s="17"/>
      <c r="D88" s="17"/>
      <c r="E88" s="18" t="s">
        <v>8</v>
      </c>
      <c r="F88" s="18" t="s">
        <v>9</v>
      </c>
      <c r="G88" s="19" t="s">
        <v>10</v>
      </c>
      <c r="H88" s="18" t="s">
        <v>11</v>
      </c>
      <c r="I88" s="18" t="s">
        <v>12</v>
      </c>
      <c r="J88" s="19" t="s">
        <v>13</v>
      </c>
      <c r="K88" s="168" t="s">
        <v>14</v>
      </c>
      <c r="L88" s="169"/>
      <c r="M88" s="170"/>
      <c r="N88" s="20"/>
    </row>
    <row r="89" spans="1:14" x14ac:dyDescent="0.35">
      <c r="A89" s="21" t="s">
        <v>369</v>
      </c>
      <c r="B89" s="22"/>
      <c r="C89" s="23"/>
      <c r="D89" s="23"/>
      <c r="E89" s="24"/>
      <c r="F89" s="24"/>
      <c r="G89" s="25"/>
      <c r="H89" s="24"/>
      <c r="I89" s="26" t="s">
        <v>16</v>
      </c>
      <c r="J89" s="27" t="s">
        <v>17</v>
      </c>
      <c r="K89" s="28" t="s">
        <v>18</v>
      </c>
      <c r="L89" s="29" t="s">
        <v>19</v>
      </c>
      <c r="M89" s="28" t="s">
        <v>20</v>
      </c>
      <c r="N89" s="30" t="s">
        <v>21</v>
      </c>
    </row>
    <row r="90" spans="1:14" x14ac:dyDescent="0.35">
      <c r="A90" s="41">
        <v>1600700016</v>
      </c>
      <c r="B90" s="32" t="s">
        <v>22</v>
      </c>
      <c r="C90" s="116" t="s">
        <v>370</v>
      </c>
      <c r="D90" s="43" t="s">
        <v>371</v>
      </c>
      <c r="E90" s="44" t="s">
        <v>372</v>
      </c>
      <c r="F90" s="44" t="s">
        <v>373</v>
      </c>
      <c r="G90" s="46" t="s">
        <v>374</v>
      </c>
      <c r="H90" s="44">
        <f t="shared" ref="H90:H155" si="12">E90-F90-G90</f>
        <v>111440</v>
      </c>
      <c r="I90" s="48">
        <v>0</v>
      </c>
      <c r="J90" s="39">
        <f t="shared" ref="J90:J107" si="13">H90</f>
        <v>111440</v>
      </c>
      <c r="K90" s="38">
        <f t="shared" ref="K90:K99" si="14">J90</f>
        <v>111440</v>
      </c>
      <c r="L90" s="48">
        <v>0</v>
      </c>
      <c r="M90" s="38">
        <f t="shared" ref="M90:M155" si="15">SUM(K90:L90)</f>
        <v>111440</v>
      </c>
      <c r="N90" s="40" t="s">
        <v>27</v>
      </c>
    </row>
    <row r="91" spans="1:14" x14ac:dyDescent="0.35">
      <c r="A91" s="117">
        <v>1600700022</v>
      </c>
      <c r="B91" s="118" t="s">
        <v>375</v>
      </c>
      <c r="C91" s="119" t="s">
        <v>370</v>
      </c>
      <c r="D91" s="43" t="s">
        <v>371</v>
      </c>
      <c r="E91" s="47" t="s">
        <v>376</v>
      </c>
      <c r="F91" s="44">
        <v>0</v>
      </c>
      <c r="G91" s="56" t="s">
        <v>377</v>
      </c>
      <c r="H91" s="47">
        <f t="shared" si="12"/>
        <v>1500</v>
      </c>
      <c r="I91" s="57">
        <v>0</v>
      </c>
      <c r="J91" s="58">
        <f t="shared" si="13"/>
        <v>1500</v>
      </c>
      <c r="K91" s="51">
        <f t="shared" si="14"/>
        <v>1500</v>
      </c>
      <c r="L91" s="57">
        <v>0</v>
      </c>
      <c r="M91" s="51">
        <f t="shared" si="15"/>
        <v>1500</v>
      </c>
      <c r="N91" s="60" t="s">
        <v>27</v>
      </c>
    </row>
    <row r="92" spans="1:14" x14ac:dyDescent="0.35">
      <c r="A92" s="120">
        <v>1600700023</v>
      </c>
      <c r="B92" s="121" t="s">
        <v>378</v>
      </c>
      <c r="C92" s="119" t="s">
        <v>370</v>
      </c>
      <c r="D92" s="43" t="s">
        <v>371</v>
      </c>
      <c r="E92" s="44" t="s">
        <v>379</v>
      </c>
      <c r="F92" s="122">
        <v>0</v>
      </c>
      <c r="G92" s="46" t="s">
        <v>380</v>
      </c>
      <c r="H92" s="122">
        <f t="shared" si="12"/>
        <v>15000</v>
      </c>
      <c r="I92" s="48">
        <v>0</v>
      </c>
      <c r="J92" s="49">
        <f t="shared" si="13"/>
        <v>15000</v>
      </c>
      <c r="K92" s="48">
        <f t="shared" si="14"/>
        <v>15000</v>
      </c>
      <c r="L92" s="123">
        <v>0</v>
      </c>
      <c r="M92" s="48">
        <f t="shared" si="15"/>
        <v>15000</v>
      </c>
      <c r="N92" s="50" t="s">
        <v>27</v>
      </c>
    </row>
    <row r="93" spans="1:14" x14ac:dyDescent="0.35">
      <c r="A93" s="53">
        <v>1600700024</v>
      </c>
      <c r="B93" s="54" t="s">
        <v>38</v>
      </c>
      <c r="C93" s="119" t="s">
        <v>381</v>
      </c>
      <c r="D93" s="54" t="s">
        <v>382</v>
      </c>
      <c r="E93" s="47" t="s">
        <v>383</v>
      </c>
      <c r="F93" s="57">
        <v>0</v>
      </c>
      <c r="G93" s="56" t="s">
        <v>384</v>
      </c>
      <c r="H93" s="57">
        <f t="shared" si="12"/>
        <v>800</v>
      </c>
      <c r="I93" s="51">
        <v>0</v>
      </c>
      <c r="J93" s="124">
        <f t="shared" si="13"/>
        <v>800</v>
      </c>
      <c r="K93" s="51">
        <f t="shared" si="14"/>
        <v>800</v>
      </c>
      <c r="L93" s="125">
        <v>0</v>
      </c>
      <c r="M93" s="51">
        <f t="shared" si="15"/>
        <v>800</v>
      </c>
      <c r="N93" s="60" t="s">
        <v>27</v>
      </c>
    </row>
    <row r="94" spans="1:14" x14ac:dyDescent="0.35">
      <c r="A94" s="53">
        <v>1600700028</v>
      </c>
      <c r="B94" s="54" t="s">
        <v>385</v>
      </c>
      <c r="C94" s="119" t="s">
        <v>370</v>
      </c>
      <c r="D94" s="55" t="s">
        <v>371</v>
      </c>
      <c r="E94" s="47">
        <v>554900</v>
      </c>
      <c r="F94" s="57">
        <v>0</v>
      </c>
      <c r="G94" s="57">
        <v>0</v>
      </c>
      <c r="H94" s="57">
        <f t="shared" si="12"/>
        <v>554900</v>
      </c>
      <c r="I94" s="51">
        <v>0</v>
      </c>
      <c r="J94" s="124">
        <v>65901</v>
      </c>
      <c r="K94" s="51">
        <f t="shared" si="14"/>
        <v>65901</v>
      </c>
      <c r="L94" s="125">
        <v>0</v>
      </c>
      <c r="M94" s="51">
        <f t="shared" si="15"/>
        <v>65901</v>
      </c>
      <c r="N94" s="60" t="s">
        <v>27</v>
      </c>
    </row>
    <row r="95" spans="1:14" x14ac:dyDescent="0.35">
      <c r="A95" s="53">
        <v>1600700028</v>
      </c>
      <c r="B95" s="54" t="s">
        <v>385</v>
      </c>
      <c r="C95" s="119" t="s">
        <v>386</v>
      </c>
      <c r="D95" s="55" t="s">
        <v>387</v>
      </c>
      <c r="E95" s="47" t="s">
        <v>388</v>
      </c>
      <c r="F95" s="57">
        <v>0</v>
      </c>
      <c r="G95" s="62" t="s">
        <v>389</v>
      </c>
      <c r="H95" s="57">
        <f t="shared" si="12"/>
        <v>20</v>
      </c>
      <c r="I95" s="51">
        <v>0</v>
      </c>
      <c r="J95" s="124">
        <f>H95</f>
        <v>20</v>
      </c>
      <c r="K95" s="51">
        <f t="shared" si="14"/>
        <v>20</v>
      </c>
      <c r="L95" s="125">
        <v>0</v>
      </c>
      <c r="M95" s="51">
        <f t="shared" si="15"/>
        <v>20</v>
      </c>
      <c r="N95" s="60" t="s">
        <v>27</v>
      </c>
    </row>
    <row r="96" spans="1:14" x14ac:dyDescent="0.35">
      <c r="A96" s="53">
        <v>1600700030</v>
      </c>
      <c r="B96" s="54" t="s">
        <v>390</v>
      </c>
      <c r="C96" s="119" t="s">
        <v>370</v>
      </c>
      <c r="D96" s="55" t="s">
        <v>371</v>
      </c>
      <c r="E96" s="47" t="s">
        <v>391</v>
      </c>
      <c r="F96" s="47" t="s">
        <v>392</v>
      </c>
      <c r="G96" s="62">
        <v>0</v>
      </c>
      <c r="H96" s="57">
        <f t="shared" si="12"/>
        <v>27800</v>
      </c>
      <c r="I96" s="51">
        <v>0</v>
      </c>
      <c r="J96" s="124">
        <f>H96</f>
        <v>27800</v>
      </c>
      <c r="K96" s="51">
        <f t="shared" si="14"/>
        <v>27800</v>
      </c>
      <c r="L96" s="125">
        <v>0</v>
      </c>
      <c r="M96" s="51">
        <f t="shared" si="15"/>
        <v>27800</v>
      </c>
      <c r="N96" s="60" t="s">
        <v>27</v>
      </c>
    </row>
    <row r="97" spans="1:14" x14ac:dyDescent="0.35">
      <c r="A97" s="53">
        <v>1600700033</v>
      </c>
      <c r="B97" s="54" t="s">
        <v>393</v>
      </c>
      <c r="C97" s="119" t="s">
        <v>370</v>
      </c>
      <c r="D97" s="55" t="s">
        <v>371</v>
      </c>
      <c r="E97" s="47" t="s">
        <v>394</v>
      </c>
      <c r="F97" s="47" t="s">
        <v>395</v>
      </c>
      <c r="G97" s="62" t="s">
        <v>396</v>
      </c>
      <c r="H97" s="57">
        <f t="shared" si="12"/>
        <v>436180</v>
      </c>
      <c r="I97" s="51">
        <v>0</v>
      </c>
      <c r="J97" s="124">
        <f>H97</f>
        <v>436180</v>
      </c>
      <c r="K97" s="51">
        <f t="shared" si="14"/>
        <v>436180</v>
      </c>
      <c r="L97" s="125">
        <v>0</v>
      </c>
      <c r="M97" s="51">
        <f t="shared" si="15"/>
        <v>436180</v>
      </c>
      <c r="N97" s="60" t="s">
        <v>27</v>
      </c>
    </row>
    <row r="98" spans="1:14" x14ac:dyDescent="0.35">
      <c r="A98" s="53">
        <v>1600700034</v>
      </c>
      <c r="B98" s="54" t="s">
        <v>48</v>
      </c>
      <c r="C98" s="119" t="s">
        <v>370</v>
      </c>
      <c r="D98" s="55" t="s">
        <v>371</v>
      </c>
      <c r="E98" s="47" t="s">
        <v>397</v>
      </c>
      <c r="F98" s="57">
        <v>0</v>
      </c>
      <c r="G98" s="56" t="s">
        <v>398</v>
      </c>
      <c r="H98" s="57">
        <f t="shared" si="12"/>
        <v>33600</v>
      </c>
      <c r="I98" s="51">
        <v>0</v>
      </c>
      <c r="J98" s="124">
        <f t="shared" si="13"/>
        <v>33600</v>
      </c>
      <c r="K98" s="51">
        <f t="shared" si="14"/>
        <v>33600</v>
      </c>
      <c r="L98" s="125">
        <v>0</v>
      </c>
      <c r="M98" s="51">
        <f t="shared" si="15"/>
        <v>33600</v>
      </c>
      <c r="N98" s="60" t="s">
        <v>27</v>
      </c>
    </row>
    <row r="99" spans="1:14" x14ac:dyDescent="0.35">
      <c r="A99" s="53">
        <v>1600700041</v>
      </c>
      <c r="B99" s="54" t="s">
        <v>59</v>
      </c>
      <c r="C99" s="119" t="s">
        <v>399</v>
      </c>
      <c r="D99" s="55" t="s">
        <v>400</v>
      </c>
      <c r="E99" s="47" t="s">
        <v>401</v>
      </c>
      <c r="F99" s="57">
        <v>0</v>
      </c>
      <c r="G99" s="56" t="s">
        <v>402</v>
      </c>
      <c r="H99" s="57">
        <f t="shared" si="12"/>
        <v>250</v>
      </c>
      <c r="I99" s="51">
        <v>0</v>
      </c>
      <c r="J99" s="124">
        <f t="shared" si="13"/>
        <v>250</v>
      </c>
      <c r="K99" s="51">
        <f t="shared" si="14"/>
        <v>250</v>
      </c>
      <c r="L99" s="125">
        <v>0</v>
      </c>
      <c r="M99" s="51">
        <f t="shared" si="15"/>
        <v>250</v>
      </c>
      <c r="N99" s="60" t="s">
        <v>27</v>
      </c>
    </row>
    <row r="100" spans="1:14" x14ac:dyDescent="0.35">
      <c r="A100" s="53">
        <v>1600700041</v>
      </c>
      <c r="B100" s="54" t="s">
        <v>59</v>
      </c>
      <c r="C100" s="119" t="s">
        <v>403</v>
      </c>
      <c r="D100" s="55" t="s">
        <v>404</v>
      </c>
      <c r="E100" s="47" t="s">
        <v>405</v>
      </c>
      <c r="F100" s="57">
        <v>0</v>
      </c>
      <c r="G100" s="56" t="s">
        <v>406</v>
      </c>
      <c r="H100" s="57">
        <f t="shared" si="12"/>
        <v>46</v>
      </c>
      <c r="I100" s="51">
        <v>0</v>
      </c>
      <c r="J100" s="124">
        <f t="shared" si="13"/>
        <v>46</v>
      </c>
      <c r="K100" s="51">
        <v>0</v>
      </c>
      <c r="L100" s="125">
        <f>J100</f>
        <v>46</v>
      </c>
      <c r="M100" s="51">
        <f t="shared" si="15"/>
        <v>46</v>
      </c>
      <c r="N100" s="60" t="s">
        <v>27</v>
      </c>
    </row>
    <row r="101" spans="1:14" x14ac:dyDescent="0.35">
      <c r="A101" s="53">
        <v>1600700042</v>
      </c>
      <c r="B101" s="54" t="s">
        <v>68</v>
      </c>
      <c r="C101" s="119" t="s">
        <v>407</v>
      </c>
      <c r="D101" s="55" t="s">
        <v>408</v>
      </c>
      <c r="E101" s="47" t="s">
        <v>409</v>
      </c>
      <c r="F101" s="57">
        <v>0</v>
      </c>
      <c r="G101" s="56" t="s">
        <v>410</v>
      </c>
      <c r="H101" s="57">
        <f t="shared" si="12"/>
        <v>200</v>
      </c>
      <c r="I101" s="51">
        <v>0</v>
      </c>
      <c r="J101" s="124">
        <f t="shared" si="13"/>
        <v>200</v>
      </c>
      <c r="K101" s="51">
        <f>J101</f>
        <v>200</v>
      </c>
      <c r="L101" s="125">
        <v>0</v>
      </c>
      <c r="M101" s="51">
        <f t="shared" si="15"/>
        <v>200</v>
      </c>
      <c r="N101" s="60" t="s">
        <v>27</v>
      </c>
    </row>
    <row r="102" spans="1:14" x14ac:dyDescent="0.35">
      <c r="A102" s="53">
        <v>1600700042</v>
      </c>
      <c r="B102" s="54" t="s">
        <v>68</v>
      </c>
      <c r="C102" s="119" t="s">
        <v>411</v>
      </c>
      <c r="D102" s="55" t="s">
        <v>412</v>
      </c>
      <c r="E102" s="47" t="s">
        <v>413</v>
      </c>
      <c r="F102" s="57">
        <v>0</v>
      </c>
      <c r="G102" s="56" t="s">
        <v>414</v>
      </c>
      <c r="H102" s="57">
        <f t="shared" si="12"/>
        <v>13.520000000018626</v>
      </c>
      <c r="I102" s="51">
        <v>0</v>
      </c>
      <c r="J102" s="124">
        <f t="shared" si="13"/>
        <v>13.520000000018626</v>
      </c>
      <c r="K102" s="51">
        <v>0</v>
      </c>
      <c r="L102" s="125">
        <f>J102</f>
        <v>13.520000000018626</v>
      </c>
      <c r="M102" s="51">
        <f t="shared" si="15"/>
        <v>13.520000000018626</v>
      </c>
      <c r="N102" s="60" t="s">
        <v>27</v>
      </c>
    </row>
    <row r="103" spans="1:14" x14ac:dyDescent="0.35">
      <c r="A103" s="53">
        <v>1600700042</v>
      </c>
      <c r="B103" s="54" t="s">
        <v>68</v>
      </c>
      <c r="C103" s="119" t="s">
        <v>415</v>
      </c>
      <c r="D103" s="55" t="s">
        <v>416</v>
      </c>
      <c r="E103" s="47" t="s">
        <v>143</v>
      </c>
      <c r="F103" s="57">
        <v>0</v>
      </c>
      <c r="G103" s="56" t="s">
        <v>417</v>
      </c>
      <c r="H103" s="57">
        <f t="shared" si="12"/>
        <v>64188</v>
      </c>
      <c r="I103" s="51">
        <v>0</v>
      </c>
      <c r="J103" s="124">
        <f t="shared" si="13"/>
        <v>64188</v>
      </c>
      <c r="K103" s="51">
        <v>0</v>
      </c>
      <c r="L103" s="125">
        <f>J103</f>
        <v>64188</v>
      </c>
      <c r="M103" s="51">
        <f t="shared" si="15"/>
        <v>64188</v>
      </c>
      <c r="N103" s="60" t="s">
        <v>27</v>
      </c>
    </row>
    <row r="104" spans="1:14" x14ac:dyDescent="0.35">
      <c r="A104" s="53">
        <v>1600700049</v>
      </c>
      <c r="B104" s="54" t="s">
        <v>266</v>
      </c>
      <c r="C104" s="119" t="s">
        <v>370</v>
      </c>
      <c r="D104" s="55" t="s">
        <v>371</v>
      </c>
      <c r="E104" s="47" t="s">
        <v>418</v>
      </c>
      <c r="F104" s="57">
        <v>0</v>
      </c>
      <c r="G104" s="56" t="s">
        <v>419</v>
      </c>
      <c r="H104" s="57">
        <f t="shared" si="12"/>
        <v>16375</v>
      </c>
      <c r="I104" s="51">
        <v>0</v>
      </c>
      <c r="J104" s="124">
        <f t="shared" si="13"/>
        <v>16375</v>
      </c>
      <c r="K104" s="51">
        <f>J104</f>
        <v>16375</v>
      </c>
      <c r="L104" s="125">
        <v>0</v>
      </c>
      <c r="M104" s="51">
        <f t="shared" si="15"/>
        <v>16375</v>
      </c>
      <c r="N104" s="60" t="s">
        <v>27</v>
      </c>
    </row>
    <row r="105" spans="1:14" x14ac:dyDescent="0.35">
      <c r="A105" s="53">
        <v>1600700049</v>
      </c>
      <c r="B105" s="54" t="s">
        <v>266</v>
      </c>
      <c r="C105" s="119" t="s">
        <v>420</v>
      </c>
      <c r="D105" s="55" t="s">
        <v>421</v>
      </c>
      <c r="E105" s="47" t="s">
        <v>422</v>
      </c>
      <c r="F105" s="57">
        <v>0</v>
      </c>
      <c r="G105" s="56" t="s">
        <v>423</v>
      </c>
      <c r="H105" s="57">
        <f t="shared" si="12"/>
        <v>900</v>
      </c>
      <c r="I105" s="51">
        <v>0</v>
      </c>
      <c r="J105" s="124">
        <f t="shared" si="13"/>
        <v>900</v>
      </c>
      <c r="K105" s="51">
        <f>J105</f>
        <v>900</v>
      </c>
      <c r="L105" s="125">
        <v>0</v>
      </c>
      <c r="M105" s="51">
        <f t="shared" si="15"/>
        <v>900</v>
      </c>
      <c r="N105" s="60" t="s">
        <v>27</v>
      </c>
    </row>
    <row r="106" spans="1:14" x14ac:dyDescent="0.35">
      <c r="A106" s="53">
        <v>1600700049</v>
      </c>
      <c r="B106" s="54" t="s">
        <v>266</v>
      </c>
      <c r="C106" s="119" t="s">
        <v>424</v>
      </c>
      <c r="D106" s="55" t="s">
        <v>425</v>
      </c>
      <c r="E106" s="47" t="s">
        <v>426</v>
      </c>
      <c r="F106" s="57">
        <v>0</v>
      </c>
      <c r="G106" s="56" t="s">
        <v>427</v>
      </c>
      <c r="H106" s="57">
        <f t="shared" si="12"/>
        <v>10000</v>
      </c>
      <c r="I106" s="51">
        <v>0</v>
      </c>
      <c r="J106" s="124">
        <f t="shared" si="13"/>
        <v>10000</v>
      </c>
      <c r="K106" s="51">
        <f>J106</f>
        <v>10000</v>
      </c>
      <c r="L106" s="125">
        <v>0</v>
      </c>
      <c r="M106" s="51">
        <f t="shared" si="15"/>
        <v>10000</v>
      </c>
      <c r="N106" s="60" t="s">
        <v>27</v>
      </c>
    </row>
    <row r="107" spans="1:14" x14ac:dyDescent="0.35">
      <c r="A107" s="53">
        <v>1600700050</v>
      </c>
      <c r="B107" s="54" t="s">
        <v>90</v>
      </c>
      <c r="C107" s="119" t="s">
        <v>370</v>
      </c>
      <c r="D107" s="55" t="s">
        <v>371</v>
      </c>
      <c r="E107" s="47" t="s">
        <v>428</v>
      </c>
      <c r="F107" s="57">
        <v>0</v>
      </c>
      <c r="G107" s="56" t="s">
        <v>429</v>
      </c>
      <c r="H107" s="57">
        <f t="shared" si="12"/>
        <v>2500</v>
      </c>
      <c r="I107" s="51">
        <v>0</v>
      </c>
      <c r="J107" s="124">
        <f t="shared" si="13"/>
        <v>2500</v>
      </c>
      <c r="K107" s="51">
        <f>J107</f>
        <v>2500</v>
      </c>
      <c r="L107" s="125">
        <v>0</v>
      </c>
      <c r="M107" s="51">
        <f t="shared" si="15"/>
        <v>2500</v>
      </c>
      <c r="N107" s="60" t="s">
        <v>27</v>
      </c>
    </row>
    <row r="108" spans="1:14" x14ac:dyDescent="0.35">
      <c r="A108" s="53">
        <v>1600700052</v>
      </c>
      <c r="B108" s="54" t="s">
        <v>96</v>
      </c>
      <c r="C108" s="119" t="s">
        <v>430</v>
      </c>
      <c r="D108" s="55" t="s">
        <v>431</v>
      </c>
      <c r="E108" s="47" t="s">
        <v>432</v>
      </c>
      <c r="F108" s="57">
        <v>0</v>
      </c>
      <c r="G108" s="56" t="s">
        <v>433</v>
      </c>
      <c r="H108" s="57">
        <f t="shared" si="12"/>
        <v>250</v>
      </c>
      <c r="I108" s="51">
        <v>0</v>
      </c>
      <c r="J108" s="124">
        <v>0</v>
      </c>
      <c r="K108" s="51">
        <f t="shared" ref="K108:K117" si="16">H108</f>
        <v>250</v>
      </c>
      <c r="L108" s="125">
        <v>0</v>
      </c>
      <c r="M108" s="51">
        <f t="shared" si="15"/>
        <v>250</v>
      </c>
      <c r="N108" s="60" t="s">
        <v>27</v>
      </c>
    </row>
    <row r="109" spans="1:14" x14ac:dyDescent="0.35">
      <c r="A109" s="53">
        <v>1600700059</v>
      </c>
      <c r="B109" s="54" t="s">
        <v>115</v>
      </c>
      <c r="C109" s="119" t="s">
        <v>434</v>
      </c>
      <c r="D109" s="55" t="s">
        <v>435</v>
      </c>
      <c r="E109" s="47" t="s">
        <v>436</v>
      </c>
      <c r="F109" s="57">
        <v>0</v>
      </c>
      <c r="G109" s="56" t="s">
        <v>437</v>
      </c>
      <c r="H109" s="57">
        <f t="shared" si="12"/>
        <v>100</v>
      </c>
      <c r="I109" s="51">
        <v>0</v>
      </c>
      <c r="J109" s="124">
        <f>H109</f>
        <v>100</v>
      </c>
      <c r="K109" s="51">
        <f t="shared" si="16"/>
        <v>100</v>
      </c>
      <c r="L109" s="125">
        <v>0</v>
      </c>
      <c r="M109" s="51">
        <f t="shared" si="15"/>
        <v>100</v>
      </c>
      <c r="N109" s="60" t="s">
        <v>27</v>
      </c>
    </row>
    <row r="110" spans="1:14" x14ac:dyDescent="0.35">
      <c r="A110" s="53">
        <v>1600700062</v>
      </c>
      <c r="B110" s="54" t="s">
        <v>438</v>
      </c>
      <c r="C110" s="119" t="s">
        <v>439</v>
      </c>
      <c r="D110" s="55" t="s">
        <v>440</v>
      </c>
      <c r="E110" s="47" t="s">
        <v>441</v>
      </c>
      <c r="F110" s="57">
        <v>0</v>
      </c>
      <c r="G110" s="56" t="s">
        <v>442</v>
      </c>
      <c r="H110" s="57">
        <f t="shared" si="12"/>
        <v>500</v>
      </c>
      <c r="I110" s="51">
        <v>0</v>
      </c>
      <c r="J110" s="124">
        <v>0</v>
      </c>
      <c r="K110" s="51">
        <f t="shared" si="16"/>
        <v>500</v>
      </c>
      <c r="L110" s="125">
        <v>0</v>
      </c>
      <c r="M110" s="51">
        <f t="shared" si="15"/>
        <v>500</v>
      </c>
      <c r="N110" s="60" t="s">
        <v>27</v>
      </c>
    </row>
    <row r="111" spans="1:14" x14ac:dyDescent="0.35">
      <c r="A111" s="53">
        <v>1600700062</v>
      </c>
      <c r="B111" s="54" t="s">
        <v>438</v>
      </c>
      <c r="C111" s="119" t="s">
        <v>443</v>
      </c>
      <c r="D111" s="55" t="s">
        <v>444</v>
      </c>
      <c r="E111" s="47" t="s">
        <v>428</v>
      </c>
      <c r="F111" s="57">
        <v>0</v>
      </c>
      <c r="G111" s="56" t="s">
        <v>445</v>
      </c>
      <c r="H111" s="57">
        <f t="shared" si="12"/>
        <v>1500</v>
      </c>
      <c r="I111" s="51">
        <v>0</v>
      </c>
      <c r="J111" s="124">
        <v>0</v>
      </c>
      <c r="K111" s="51">
        <f t="shared" si="16"/>
        <v>1500</v>
      </c>
      <c r="L111" s="125">
        <v>0</v>
      </c>
      <c r="M111" s="51">
        <f t="shared" si="15"/>
        <v>1500</v>
      </c>
      <c r="N111" s="60" t="s">
        <v>27</v>
      </c>
    </row>
    <row r="112" spans="1:14" x14ac:dyDescent="0.35">
      <c r="A112" s="53">
        <v>1600700062</v>
      </c>
      <c r="B112" s="54" t="s">
        <v>438</v>
      </c>
      <c r="C112" s="119" t="s">
        <v>446</v>
      </c>
      <c r="D112" s="55" t="s">
        <v>447</v>
      </c>
      <c r="E112" s="47" t="s">
        <v>448</v>
      </c>
      <c r="F112" s="57">
        <v>0</v>
      </c>
      <c r="G112" s="56" t="s">
        <v>449</v>
      </c>
      <c r="H112" s="57">
        <f t="shared" si="12"/>
        <v>1680</v>
      </c>
      <c r="I112" s="51">
        <v>0</v>
      </c>
      <c r="J112" s="124">
        <v>0</v>
      </c>
      <c r="K112" s="51">
        <f t="shared" si="16"/>
        <v>1680</v>
      </c>
      <c r="L112" s="125">
        <v>0</v>
      </c>
      <c r="M112" s="51">
        <f t="shared" si="15"/>
        <v>1680</v>
      </c>
      <c r="N112" s="60" t="s">
        <v>27</v>
      </c>
    </row>
    <row r="113" spans="1:15" x14ac:dyDescent="0.35">
      <c r="A113" s="53">
        <v>1600700063</v>
      </c>
      <c r="B113" s="54" t="s">
        <v>123</v>
      </c>
      <c r="C113" s="119" t="s">
        <v>450</v>
      </c>
      <c r="D113" s="55" t="s">
        <v>451</v>
      </c>
      <c r="E113" s="47" t="s">
        <v>452</v>
      </c>
      <c r="F113" s="57">
        <v>0</v>
      </c>
      <c r="G113" s="56" t="s">
        <v>453</v>
      </c>
      <c r="H113" s="57">
        <f t="shared" si="12"/>
        <v>300</v>
      </c>
      <c r="I113" s="51">
        <v>0</v>
      </c>
      <c r="J113" s="124">
        <v>0</v>
      </c>
      <c r="K113" s="51">
        <f t="shared" si="16"/>
        <v>300</v>
      </c>
      <c r="L113" s="125">
        <v>0</v>
      </c>
      <c r="M113" s="51">
        <f t="shared" si="15"/>
        <v>300</v>
      </c>
      <c r="N113" s="60" t="s">
        <v>27</v>
      </c>
    </row>
    <row r="114" spans="1:15" x14ac:dyDescent="0.35">
      <c r="A114" s="53">
        <v>1600700065</v>
      </c>
      <c r="B114" s="54" t="s">
        <v>454</v>
      </c>
      <c r="C114" s="119" t="s">
        <v>370</v>
      </c>
      <c r="D114" s="55" t="s">
        <v>371</v>
      </c>
      <c r="E114" s="47" t="s">
        <v>455</v>
      </c>
      <c r="F114" s="57">
        <v>0</v>
      </c>
      <c r="G114" s="56" t="s">
        <v>456</v>
      </c>
      <c r="H114" s="57">
        <f t="shared" si="12"/>
        <v>400</v>
      </c>
      <c r="I114" s="51">
        <v>0</v>
      </c>
      <c r="J114" s="124">
        <f t="shared" ref="J114:J123" si="17">H114</f>
        <v>400</v>
      </c>
      <c r="K114" s="51">
        <f t="shared" si="16"/>
        <v>400</v>
      </c>
      <c r="L114" s="125">
        <v>0</v>
      </c>
      <c r="M114" s="51">
        <f t="shared" si="15"/>
        <v>400</v>
      </c>
      <c r="N114" s="60" t="s">
        <v>27</v>
      </c>
    </row>
    <row r="115" spans="1:15" x14ac:dyDescent="0.35">
      <c r="A115" s="53">
        <v>1600700068</v>
      </c>
      <c r="B115" s="54" t="s">
        <v>128</v>
      </c>
      <c r="C115" s="119" t="s">
        <v>370</v>
      </c>
      <c r="D115" s="55" t="s">
        <v>371</v>
      </c>
      <c r="E115" s="47" t="s">
        <v>457</v>
      </c>
      <c r="F115" s="57">
        <v>0</v>
      </c>
      <c r="G115" s="56" t="s">
        <v>458</v>
      </c>
      <c r="H115" s="57">
        <f t="shared" si="12"/>
        <v>154000</v>
      </c>
      <c r="I115" s="51">
        <v>0</v>
      </c>
      <c r="J115" s="124">
        <f t="shared" si="17"/>
        <v>154000</v>
      </c>
      <c r="K115" s="51">
        <f t="shared" si="16"/>
        <v>154000</v>
      </c>
      <c r="L115" s="125">
        <v>0</v>
      </c>
      <c r="M115" s="51">
        <f t="shared" si="15"/>
        <v>154000</v>
      </c>
      <c r="N115" s="60" t="s">
        <v>27</v>
      </c>
    </row>
    <row r="116" spans="1:15" x14ac:dyDescent="0.35">
      <c r="A116" s="53">
        <v>1600700068</v>
      </c>
      <c r="B116" s="54" t="s">
        <v>128</v>
      </c>
      <c r="C116" s="119" t="s">
        <v>459</v>
      </c>
      <c r="D116" s="55" t="s">
        <v>460</v>
      </c>
      <c r="E116" s="47" t="s">
        <v>461</v>
      </c>
      <c r="F116" s="57">
        <v>0</v>
      </c>
      <c r="G116" s="56" t="s">
        <v>462</v>
      </c>
      <c r="H116" s="57">
        <f t="shared" si="12"/>
        <v>0.28000000002793968</v>
      </c>
      <c r="I116" s="51">
        <v>0</v>
      </c>
      <c r="J116" s="124">
        <f t="shared" si="17"/>
        <v>0.28000000002793968</v>
      </c>
      <c r="K116" s="51">
        <f t="shared" si="16"/>
        <v>0.28000000002793968</v>
      </c>
      <c r="L116" s="125">
        <v>0</v>
      </c>
      <c r="M116" s="51">
        <f t="shared" si="15"/>
        <v>0.28000000002793968</v>
      </c>
      <c r="N116" s="60" t="s">
        <v>27</v>
      </c>
    </row>
    <row r="117" spans="1:15" x14ac:dyDescent="0.35">
      <c r="A117" s="53" t="s">
        <v>284</v>
      </c>
      <c r="B117" s="54" t="s">
        <v>285</v>
      </c>
      <c r="C117" s="119" t="s">
        <v>463</v>
      </c>
      <c r="D117" s="55" t="s">
        <v>464</v>
      </c>
      <c r="E117" s="47" t="s">
        <v>465</v>
      </c>
      <c r="F117" s="122">
        <v>0</v>
      </c>
      <c r="G117" s="56" t="s">
        <v>466</v>
      </c>
      <c r="H117" s="57">
        <f t="shared" si="12"/>
        <v>21494</v>
      </c>
      <c r="I117" s="51">
        <v>0</v>
      </c>
      <c r="J117" s="124">
        <f t="shared" si="17"/>
        <v>21494</v>
      </c>
      <c r="K117" s="51">
        <f t="shared" si="16"/>
        <v>21494</v>
      </c>
      <c r="L117" s="125">
        <v>0</v>
      </c>
      <c r="M117" s="51">
        <f t="shared" si="15"/>
        <v>21494</v>
      </c>
      <c r="N117" s="60" t="s">
        <v>27</v>
      </c>
    </row>
    <row r="118" spans="1:15" x14ac:dyDescent="0.35">
      <c r="A118" s="53" t="s">
        <v>133</v>
      </c>
      <c r="B118" s="54" t="s">
        <v>134</v>
      </c>
      <c r="C118" s="119" t="s">
        <v>467</v>
      </c>
      <c r="D118" s="55" t="s">
        <v>468</v>
      </c>
      <c r="E118" s="47" t="s">
        <v>469</v>
      </c>
      <c r="F118" s="122">
        <v>0</v>
      </c>
      <c r="G118" s="56" t="s">
        <v>470</v>
      </c>
      <c r="H118" s="57">
        <f t="shared" si="12"/>
        <v>50</v>
      </c>
      <c r="I118" s="51">
        <v>0</v>
      </c>
      <c r="J118" s="124">
        <f t="shared" si="17"/>
        <v>50</v>
      </c>
      <c r="K118" s="51">
        <v>0</v>
      </c>
      <c r="L118" s="125">
        <f>J118</f>
        <v>50</v>
      </c>
      <c r="M118" s="51">
        <f t="shared" si="15"/>
        <v>50</v>
      </c>
      <c r="N118" s="60" t="s">
        <v>27</v>
      </c>
    </row>
    <row r="119" spans="1:15" x14ac:dyDescent="0.35">
      <c r="A119" s="53" t="s">
        <v>139</v>
      </c>
      <c r="B119" s="54" t="s">
        <v>140</v>
      </c>
      <c r="C119" s="119" t="s">
        <v>471</v>
      </c>
      <c r="D119" s="55" t="s">
        <v>472</v>
      </c>
      <c r="E119" s="47" t="s">
        <v>473</v>
      </c>
      <c r="F119" s="122">
        <v>0</v>
      </c>
      <c r="G119" s="56" t="s">
        <v>474</v>
      </c>
      <c r="H119" s="57">
        <f t="shared" si="12"/>
        <v>1000</v>
      </c>
      <c r="I119" s="51">
        <v>0</v>
      </c>
      <c r="J119" s="124">
        <f t="shared" si="17"/>
        <v>1000</v>
      </c>
      <c r="K119" s="51">
        <f t="shared" ref="K119:K124" si="18">J119</f>
        <v>1000</v>
      </c>
      <c r="L119" s="125">
        <v>0</v>
      </c>
      <c r="M119" s="51">
        <f t="shared" si="15"/>
        <v>1000</v>
      </c>
      <c r="N119" s="60" t="s">
        <v>27</v>
      </c>
    </row>
    <row r="120" spans="1:15" x14ac:dyDescent="0.35">
      <c r="A120" s="53" t="s">
        <v>139</v>
      </c>
      <c r="B120" s="54" t="s">
        <v>140</v>
      </c>
      <c r="C120" s="119" t="s">
        <v>475</v>
      </c>
      <c r="D120" s="55" t="s">
        <v>476</v>
      </c>
      <c r="E120" s="47" t="s">
        <v>477</v>
      </c>
      <c r="F120" s="122">
        <v>0</v>
      </c>
      <c r="G120" s="56" t="s">
        <v>478</v>
      </c>
      <c r="H120" s="57">
        <f t="shared" si="12"/>
        <v>2400</v>
      </c>
      <c r="I120" s="51">
        <v>0</v>
      </c>
      <c r="J120" s="124">
        <f t="shared" si="17"/>
        <v>2400</v>
      </c>
      <c r="K120" s="51">
        <f t="shared" si="18"/>
        <v>2400</v>
      </c>
      <c r="L120" s="125">
        <v>0</v>
      </c>
      <c r="M120" s="51">
        <f t="shared" si="15"/>
        <v>2400</v>
      </c>
      <c r="N120" s="60" t="s">
        <v>27</v>
      </c>
    </row>
    <row r="121" spans="1:15" x14ac:dyDescent="0.35">
      <c r="A121" s="53" t="s">
        <v>139</v>
      </c>
      <c r="B121" s="54" t="s">
        <v>140</v>
      </c>
      <c r="C121" s="119" t="s">
        <v>479</v>
      </c>
      <c r="D121" s="55" t="s">
        <v>480</v>
      </c>
      <c r="E121" s="47" t="s">
        <v>481</v>
      </c>
      <c r="F121" s="122">
        <v>0</v>
      </c>
      <c r="G121" s="56" t="s">
        <v>482</v>
      </c>
      <c r="H121" s="57">
        <f t="shared" si="12"/>
        <v>600</v>
      </c>
      <c r="I121" s="51">
        <v>0</v>
      </c>
      <c r="J121" s="124">
        <f t="shared" si="17"/>
        <v>600</v>
      </c>
      <c r="K121" s="51">
        <f t="shared" si="18"/>
        <v>600</v>
      </c>
      <c r="L121" s="125">
        <v>0</v>
      </c>
      <c r="M121" s="51">
        <f t="shared" si="15"/>
        <v>600</v>
      </c>
      <c r="N121" s="60" t="s">
        <v>27</v>
      </c>
    </row>
    <row r="122" spans="1:15" x14ac:dyDescent="0.35">
      <c r="A122" s="53" t="s">
        <v>139</v>
      </c>
      <c r="B122" s="54" t="s">
        <v>140</v>
      </c>
      <c r="C122" s="119" t="s">
        <v>446</v>
      </c>
      <c r="D122" s="55" t="s">
        <v>447</v>
      </c>
      <c r="E122" s="47" t="s">
        <v>483</v>
      </c>
      <c r="F122" s="122">
        <v>0</v>
      </c>
      <c r="G122" s="56" t="s">
        <v>484</v>
      </c>
      <c r="H122" s="57">
        <f t="shared" si="12"/>
        <v>200</v>
      </c>
      <c r="I122" s="51">
        <v>0</v>
      </c>
      <c r="J122" s="124">
        <f t="shared" si="17"/>
        <v>200</v>
      </c>
      <c r="K122" s="51">
        <f t="shared" si="18"/>
        <v>200</v>
      </c>
      <c r="L122" s="125">
        <v>0</v>
      </c>
      <c r="M122" s="51">
        <f t="shared" si="15"/>
        <v>200</v>
      </c>
      <c r="N122" s="60" t="s">
        <v>27</v>
      </c>
    </row>
    <row r="123" spans="1:15" x14ac:dyDescent="0.35">
      <c r="A123" s="53" t="s">
        <v>139</v>
      </c>
      <c r="B123" s="54" t="s">
        <v>140</v>
      </c>
      <c r="C123" s="119" t="s">
        <v>485</v>
      </c>
      <c r="D123" s="55" t="s">
        <v>486</v>
      </c>
      <c r="E123" s="47" t="s">
        <v>487</v>
      </c>
      <c r="F123" s="122">
        <v>0</v>
      </c>
      <c r="G123" s="56" t="s">
        <v>488</v>
      </c>
      <c r="H123" s="57">
        <f t="shared" si="12"/>
        <v>1500</v>
      </c>
      <c r="I123" s="51">
        <v>0</v>
      </c>
      <c r="J123" s="124">
        <f t="shared" si="17"/>
        <v>1500</v>
      </c>
      <c r="K123" s="51">
        <f t="shared" si="18"/>
        <v>1500</v>
      </c>
      <c r="L123" s="125">
        <v>0</v>
      </c>
      <c r="M123" s="51">
        <f t="shared" si="15"/>
        <v>1500</v>
      </c>
      <c r="N123" s="60" t="s">
        <v>27</v>
      </c>
    </row>
    <row r="124" spans="1:15" x14ac:dyDescent="0.35">
      <c r="A124" s="53">
        <v>1600700081</v>
      </c>
      <c r="B124" s="54" t="s">
        <v>301</v>
      </c>
      <c r="C124" s="119" t="s">
        <v>370</v>
      </c>
      <c r="D124" s="55" t="s">
        <v>371</v>
      </c>
      <c r="E124" s="47" t="s">
        <v>489</v>
      </c>
      <c r="F124" s="122">
        <v>0</v>
      </c>
      <c r="G124" s="56">
        <v>0</v>
      </c>
      <c r="H124" s="57">
        <f t="shared" si="12"/>
        <v>553700</v>
      </c>
      <c r="I124" s="51">
        <v>0</v>
      </c>
      <c r="J124" s="124">
        <f>H124</f>
        <v>553700</v>
      </c>
      <c r="K124" s="51">
        <f t="shared" si="18"/>
        <v>553700</v>
      </c>
      <c r="L124" s="125">
        <v>0</v>
      </c>
      <c r="M124" s="51">
        <f t="shared" si="15"/>
        <v>553700</v>
      </c>
      <c r="N124" s="60" t="s">
        <v>27</v>
      </c>
      <c r="O124" s="52"/>
    </row>
    <row r="125" spans="1:15" x14ac:dyDescent="0.35">
      <c r="A125" s="53" t="s">
        <v>145</v>
      </c>
      <c r="B125" s="54" t="s">
        <v>146</v>
      </c>
      <c r="C125" s="119" t="s">
        <v>490</v>
      </c>
      <c r="D125" s="55" t="s">
        <v>491</v>
      </c>
      <c r="E125" s="47" t="s">
        <v>492</v>
      </c>
      <c r="F125" s="122">
        <v>0</v>
      </c>
      <c r="G125" s="56" t="s">
        <v>493</v>
      </c>
      <c r="H125" s="57">
        <f t="shared" si="12"/>
        <v>15</v>
      </c>
      <c r="I125" s="51">
        <v>0</v>
      </c>
      <c r="J125" s="124">
        <f>H125</f>
        <v>15</v>
      </c>
      <c r="K125" s="51">
        <v>0</v>
      </c>
      <c r="L125" s="125">
        <f>J125</f>
        <v>15</v>
      </c>
      <c r="M125" s="51">
        <f t="shared" si="15"/>
        <v>15</v>
      </c>
      <c r="N125" s="60" t="s">
        <v>27</v>
      </c>
    </row>
    <row r="126" spans="1:15" x14ac:dyDescent="0.35">
      <c r="A126" s="53" t="s">
        <v>494</v>
      </c>
      <c r="B126" s="54" t="s">
        <v>495</v>
      </c>
      <c r="C126" s="119" t="s">
        <v>381</v>
      </c>
      <c r="D126" s="55" t="s">
        <v>382</v>
      </c>
      <c r="E126" s="47" t="s">
        <v>383</v>
      </c>
      <c r="F126" s="57">
        <v>0</v>
      </c>
      <c r="G126" s="56" t="s">
        <v>496</v>
      </c>
      <c r="H126" s="57">
        <f t="shared" si="12"/>
        <v>8000</v>
      </c>
      <c r="I126" s="51">
        <v>0</v>
      </c>
      <c r="J126" s="124">
        <v>0</v>
      </c>
      <c r="K126" s="51">
        <f t="shared" ref="K126:K131" si="19">H126</f>
        <v>8000</v>
      </c>
      <c r="L126" s="125">
        <v>0</v>
      </c>
      <c r="M126" s="51">
        <f t="shared" si="15"/>
        <v>8000</v>
      </c>
      <c r="N126" s="60" t="s">
        <v>27</v>
      </c>
    </row>
    <row r="127" spans="1:15" x14ac:dyDescent="0.35">
      <c r="A127" s="53" t="s">
        <v>497</v>
      </c>
      <c r="B127" s="54" t="s">
        <v>314</v>
      </c>
      <c r="C127" s="119" t="s">
        <v>498</v>
      </c>
      <c r="D127" s="55" t="s">
        <v>499</v>
      </c>
      <c r="E127" s="47" t="s">
        <v>500</v>
      </c>
      <c r="F127" s="122">
        <v>0</v>
      </c>
      <c r="G127" s="56" t="s">
        <v>501</v>
      </c>
      <c r="H127" s="57">
        <f t="shared" si="12"/>
        <v>400</v>
      </c>
      <c r="I127" s="51">
        <v>0</v>
      </c>
      <c r="J127" s="124">
        <f t="shared" ref="J127:J139" si="20">H127</f>
        <v>400</v>
      </c>
      <c r="K127" s="51">
        <f t="shared" si="19"/>
        <v>400</v>
      </c>
      <c r="L127" s="125">
        <v>0</v>
      </c>
      <c r="M127" s="51">
        <f t="shared" si="15"/>
        <v>400</v>
      </c>
      <c r="N127" s="60" t="s">
        <v>27</v>
      </c>
    </row>
    <row r="128" spans="1:15" x14ac:dyDescent="0.35">
      <c r="A128" s="53" t="s">
        <v>497</v>
      </c>
      <c r="B128" s="54" t="s">
        <v>314</v>
      </c>
      <c r="C128" s="119" t="s">
        <v>502</v>
      </c>
      <c r="D128" s="55" t="s">
        <v>503</v>
      </c>
      <c r="E128" s="47" t="s">
        <v>504</v>
      </c>
      <c r="F128" s="122">
        <v>0</v>
      </c>
      <c r="G128" s="56" t="s">
        <v>505</v>
      </c>
      <c r="H128" s="57">
        <f t="shared" si="12"/>
        <v>200</v>
      </c>
      <c r="I128" s="51">
        <v>0</v>
      </c>
      <c r="J128" s="124">
        <f t="shared" si="20"/>
        <v>200</v>
      </c>
      <c r="K128" s="51">
        <f t="shared" si="19"/>
        <v>200</v>
      </c>
      <c r="L128" s="125">
        <v>0</v>
      </c>
      <c r="M128" s="51">
        <f t="shared" si="15"/>
        <v>200</v>
      </c>
      <c r="N128" s="60" t="s">
        <v>27</v>
      </c>
    </row>
    <row r="129" spans="1:14" x14ac:dyDescent="0.35">
      <c r="A129" s="53" t="s">
        <v>497</v>
      </c>
      <c r="B129" s="54" t="s">
        <v>314</v>
      </c>
      <c r="C129" s="119" t="s">
        <v>506</v>
      </c>
      <c r="D129" s="55" t="s">
        <v>507</v>
      </c>
      <c r="E129" s="47" t="s">
        <v>508</v>
      </c>
      <c r="F129" s="122">
        <v>0</v>
      </c>
      <c r="G129" s="56" t="s">
        <v>509</v>
      </c>
      <c r="H129" s="57">
        <f t="shared" si="12"/>
        <v>500</v>
      </c>
      <c r="I129" s="51">
        <v>0</v>
      </c>
      <c r="J129" s="124">
        <f t="shared" si="20"/>
        <v>500</v>
      </c>
      <c r="K129" s="51">
        <f t="shared" si="19"/>
        <v>500</v>
      </c>
      <c r="L129" s="125">
        <v>0</v>
      </c>
      <c r="M129" s="51">
        <f t="shared" si="15"/>
        <v>500</v>
      </c>
      <c r="N129" s="60" t="s">
        <v>27</v>
      </c>
    </row>
    <row r="130" spans="1:14" x14ac:dyDescent="0.35">
      <c r="A130" s="53" t="s">
        <v>319</v>
      </c>
      <c r="B130" s="54" t="s">
        <v>320</v>
      </c>
      <c r="C130" s="119" t="s">
        <v>510</v>
      </c>
      <c r="D130" s="55" t="s">
        <v>511</v>
      </c>
      <c r="E130" s="47" t="s">
        <v>432</v>
      </c>
      <c r="F130" s="122">
        <v>0</v>
      </c>
      <c r="G130" s="56" t="s">
        <v>512</v>
      </c>
      <c r="H130" s="57">
        <f t="shared" si="12"/>
        <v>2000</v>
      </c>
      <c r="I130" s="51">
        <v>0</v>
      </c>
      <c r="J130" s="124">
        <f t="shared" si="20"/>
        <v>2000</v>
      </c>
      <c r="K130" s="51">
        <f t="shared" si="19"/>
        <v>2000</v>
      </c>
      <c r="L130" s="125">
        <v>0</v>
      </c>
      <c r="M130" s="51">
        <f t="shared" si="15"/>
        <v>2000</v>
      </c>
      <c r="N130" s="60" t="s">
        <v>27</v>
      </c>
    </row>
    <row r="131" spans="1:14" x14ac:dyDescent="0.35">
      <c r="A131" s="53" t="s">
        <v>319</v>
      </c>
      <c r="B131" s="54" t="s">
        <v>320</v>
      </c>
      <c r="C131" s="119" t="s">
        <v>381</v>
      </c>
      <c r="D131" s="55" t="s">
        <v>382</v>
      </c>
      <c r="E131" s="47" t="s">
        <v>271</v>
      </c>
      <c r="F131" s="122">
        <v>0</v>
      </c>
      <c r="G131" s="56" t="s">
        <v>334</v>
      </c>
      <c r="H131" s="57">
        <f t="shared" si="12"/>
        <v>200</v>
      </c>
      <c r="I131" s="51">
        <v>0</v>
      </c>
      <c r="J131" s="124">
        <f t="shared" si="20"/>
        <v>200</v>
      </c>
      <c r="K131" s="51">
        <f t="shared" si="19"/>
        <v>200</v>
      </c>
      <c r="L131" s="125">
        <v>0</v>
      </c>
      <c r="M131" s="51">
        <f t="shared" si="15"/>
        <v>200</v>
      </c>
      <c r="N131" s="60" t="s">
        <v>27</v>
      </c>
    </row>
    <row r="132" spans="1:14" x14ac:dyDescent="0.35">
      <c r="A132" s="53" t="s">
        <v>155</v>
      </c>
      <c r="B132" s="54" t="s">
        <v>156</v>
      </c>
      <c r="C132" s="119" t="s">
        <v>513</v>
      </c>
      <c r="D132" s="55" t="s">
        <v>514</v>
      </c>
      <c r="E132" s="47" t="s">
        <v>515</v>
      </c>
      <c r="F132" s="122">
        <v>0</v>
      </c>
      <c r="G132" s="56" t="s">
        <v>516</v>
      </c>
      <c r="H132" s="57">
        <f t="shared" si="12"/>
        <v>44</v>
      </c>
      <c r="I132" s="51">
        <v>0</v>
      </c>
      <c r="J132" s="124">
        <f t="shared" si="20"/>
        <v>44</v>
      </c>
      <c r="K132" s="51">
        <v>0</v>
      </c>
      <c r="L132" s="125">
        <f>J132</f>
        <v>44</v>
      </c>
      <c r="M132" s="51">
        <f t="shared" si="15"/>
        <v>44</v>
      </c>
      <c r="N132" s="60" t="s">
        <v>27</v>
      </c>
    </row>
    <row r="133" spans="1:14" x14ac:dyDescent="0.35">
      <c r="A133" s="53" t="s">
        <v>155</v>
      </c>
      <c r="B133" s="54" t="s">
        <v>156</v>
      </c>
      <c r="C133" s="119" t="s">
        <v>517</v>
      </c>
      <c r="D133" s="55" t="s">
        <v>518</v>
      </c>
      <c r="E133" s="47" t="s">
        <v>519</v>
      </c>
      <c r="F133" s="122">
        <v>0</v>
      </c>
      <c r="G133" s="56" t="s">
        <v>520</v>
      </c>
      <c r="H133" s="57">
        <f t="shared" si="12"/>
        <v>54</v>
      </c>
      <c r="I133" s="51">
        <v>0</v>
      </c>
      <c r="J133" s="124">
        <f t="shared" si="20"/>
        <v>54</v>
      </c>
      <c r="K133" s="51">
        <v>0</v>
      </c>
      <c r="L133" s="125">
        <f>J133</f>
        <v>54</v>
      </c>
      <c r="M133" s="51">
        <f t="shared" si="15"/>
        <v>54</v>
      </c>
      <c r="N133" s="60" t="s">
        <v>27</v>
      </c>
    </row>
    <row r="134" spans="1:14" x14ac:dyDescent="0.35">
      <c r="A134" s="53" t="s">
        <v>521</v>
      </c>
      <c r="B134" s="54" t="s">
        <v>162</v>
      </c>
      <c r="C134" s="119" t="s">
        <v>522</v>
      </c>
      <c r="D134" s="55" t="s">
        <v>523</v>
      </c>
      <c r="E134" s="47" t="s">
        <v>524</v>
      </c>
      <c r="F134" s="122">
        <v>0</v>
      </c>
      <c r="G134" s="56" t="s">
        <v>525</v>
      </c>
      <c r="H134" s="57">
        <f t="shared" si="12"/>
        <v>50</v>
      </c>
      <c r="I134" s="51">
        <v>0</v>
      </c>
      <c r="J134" s="124">
        <f t="shared" si="20"/>
        <v>50</v>
      </c>
      <c r="K134" s="51">
        <v>0</v>
      </c>
      <c r="L134" s="125">
        <f>J134</f>
        <v>50</v>
      </c>
      <c r="M134" s="51">
        <f t="shared" si="15"/>
        <v>50</v>
      </c>
      <c r="N134" s="60" t="s">
        <v>27</v>
      </c>
    </row>
    <row r="135" spans="1:14" x14ac:dyDescent="0.35">
      <c r="A135" s="53" t="s">
        <v>167</v>
      </c>
      <c r="B135" s="54" t="s">
        <v>168</v>
      </c>
      <c r="C135" s="119" t="s">
        <v>370</v>
      </c>
      <c r="D135" s="55" t="s">
        <v>371</v>
      </c>
      <c r="E135" s="47" t="s">
        <v>526</v>
      </c>
      <c r="F135" s="122">
        <v>0</v>
      </c>
      <c r="G135" s="56" t="s">
        <v>527</v>
      </c>
      <c r="H135" s="57">
        <f t="shared" si="12"/>
        <v>9100</v>
      </c>
      <c r="I135" s="51">
        <v>0</v>
      </c>
      <c r="J135" s="124">
        <f t="shared" si="20"/>
        <v>9100</v>
      </c>
      <c r="K135" s="51">
        <f t="shared" ref="K135:K148" si="21">H135</f>
        <v>9100</v>
      </c>
      <c r="L135" s="125">
        <v>0</v>
      </c>
      <c r="M135" s="51">
        <f t="shared" si="15"/>
        <v>9100</v>
      </c>
      <c r="N135" s="60" t="s">
        <v>27</v>
      </c>
    </row>
    <row r="136" spans="1:14" x14ac:dyDescent="0.35">
      <c r="A136" s="53" t="s">
        <v>167</v>
      </c>
      <c r="B136" s="54" t="s">
        <v>168</v>
      </c>
      <c r="C136" s="119" t="s">
        <v>485</v>
      </c>
      <c r="D136" s="55" t="s">
        <v>486</v>
      </c>
      <c r="E136" s="47" t="s">
        <v>528</v>
      </c>
      <c r="F136" s="122">
        <v>0</v>
      </c>
      <c r="G136" s="56" t="s">
        <v>529</v>
      </c>
      <c r="H136" s="57">
        <f t="shared" si="12"/>
        <v>500</v>
      </c>
      <c r="I136" s="51">
        <v>0</v>
      </c>
      <c r="J136" s="124">
        <f t="shared" si="20"/>
        <v>500</v>
      </c>
      <c r="K136" s="51">
        <f t="shared" si="21"/>
        <v>500</v>
      </c>
      <c r="L136" s="125">
        <v>0</v>
      </c>
      <c r="M136" s="51">
        <f t="shared" si="15"/>
        <v>500</v>
      </c>
      <c r="N136" s="60" t="s">
        <v>27</v>
      </c>
    </row>
    <row r="137" spans="1:14" x14ac:dyDescent="0.35">
      <c r="A137" s="53" t="s">
        <v>530</v>
      </c>
      <c r="B137" s="54" t="s">
        <v>323</v>
      </c>
      <c r="C137" s="119" t="s">
        <v>531</v>
      </c>
      <c r="D137" s="55" t="s">
        <v>532</v>
      </c>
      <c r="E137" s="47" t="s">
        <v>533</v>
      </c>
      <c r="F137" s="122">
        <v>0</v>
      </c>
      <c r="G137" s="56" t="s">
        <v>534</v>
      </c>
      <c r="H137" s="57">
        <f t="shared" si="12"/>
        <v>500</v>
      </c>
      <c r="I137" s="51">
        <v>0</v>
      </c>
      <c r="J137" s="124">
        <f t="shared" si="20"/>
        <v>500</v>
      </c>
      <c r="K137" s="51">
        <f t="shared" si="21"/>
        <v>500</v>
      </c>
      <c r="L137" s="125">
        <v>0</v>
      </c>
      <c r="M137" s="51">
        <f t="shared" si="15"/>
        <v>500</v>
      </c>
      <c r="N137" s="60" t="s">
        <v>27</v>
      </c>
    </row>
    <row r="138" spans="1:14" x14ac:dyDescent="0.35">
      <c r="A138" s="53" t="s">
        <v>530</v>
      </c>
      <c r="B138" s="54" t="s">
        <v>323</v>
      </c>
      <c r="C138" s="119" t="s">
        <v>535</v>
      </c>
      <c r="D138" s="55" t="s">
        <v>536</v>
      </c>
      <c r="E138" s="47" t="s">
        <v>426</v>
      </c>
      <c r="F138" s="122">
        <v>0</v>
      </c>
      <c r="G138" s="56" t="s">
        <v>537</v>
      </c>
      <c r="H138" s="57">
        <f t="shared" si="12"/>
        <v>1000</v>
      </c>
      <c r="I138" s="51">
        <v>0</v>
      </c>
      <c r="J138" s="124">
        <f t="shared" si="20"/>
        <v>1000</v>
      </c>
      <c r="K138" s="51">
        <f t="shared" si="21"/>
        <v>1000</v>
      </c>
      <c r="L138" s="125">
        <v>0</v>
      </c>
      <c r="M138" s="51">
        <f t="shared" si="15"/>
        <v>1000</v>
      </c>
      <c r="N138" s="60" t="s">
        <v>27</v>
      </c>
    </row>
    <row r="139" spans="1:14" x14ac:dyDescent="0.35">
      <c r="A139" s="53">
        <v>1600700103</v>
      </c>
      <c r="B139" s="54" t="s">
        <v>538</v>
      </c>
      <c r="C139" s="119" t="s">
        <v>370</v>
      </c>
      <c r="D139" s="55" t="s">
        <v>371</v>
      </c>
      <c r="E139" s="47" t="s">
        <v>539</v>
      </c>
      <c r="F139" s="122">
        <v>0</v>
      </c>
      <c r="G139" s="56" t="s">
        <v>540</v>
      </c>
      <c r="H139" s="57">
        <f t="shared" si="12"/>
        <v>34000</v>
      </c>
      <c r="I139" s="51">
        <v>0</v>
      </c>
      <c r="J139" s="124">
        <f t="shared" si="20"/>
        <v>34000</v>
      </c>
      <c r="K139" s="51">
        <f t="shared" si="21"/>
        <v>34000</v>
      </c>
      <c r="L139" s="125">
        <v>0</v>
      </c>
      <c r="M139" s="51">
        <f t="shared" si="15"/>
        <v>34000</v>
      </c>
      <c r="N139" s="60" t="s">
        <v>27</v>
      </c>
    </row>
    <row r="140" spans="1:14" x14ac:dyDescent="0.35">
      <c r="A140" s="53" t="s">
        <v>541</v>
      </c>
      <c r="B140" s="54" t="s">
        <v>542</v>
      </c>
      <c r="C140" s="119" t="s">
        <v>370</v>
      </c>
      <c r="D140" s="55" t="s">
        <v>371</v>
      </c>
      <c r="E140" s="47" t="s">
        <v>543</v>
      </c>
      <c r="F140" s="122">
        <v>0</v>
      </c>
      <c r="G140" s="56" t="s">
        <v>544</v>
      </c>
      <c r="H140" s="57">
        <f t="shared" si="12"/>
        <v>500</v>
      </c>
      <c r="I140" s="51">
        <v>0</v>
      </c>
      <c r="J140" s="124">
        <v>0</v>
      </c>
      <c r="K140" s="51">
        <f t="shared" si="21"/>
        <v>500</v>
      </c>
      <c r="L140" s="125">
        <v>0</v>
      </c>
      <c r="M140" s="51">
        <f t="shared" si="15"/>
        <v>500</v>
      </c>
      <c r="N140" s="60" t="s">
        <v>27</v>
      </c>
    </row>
    <row r="141" spans="1:14" x14ac:dyDescent="0.35">
      <c r="A141" s="53">
        <v>1600700106</v>
      </c>
      <c r="B141" s="54" t="s">
        <v>545</v>
      </c>
      <c r="C141" s="119" t="s">
        <v>546</v>
      </c>
      <c r="D141" s="55" t="s">
        <v>547</v>
      </c>
      <c r="E141" s="47" t="s">
        <v>548</v>
      </c>
      <c r="F141" s="122">
        <v>0</v>
      </c>
      <c r="G141" s="56" t="s">
        <v>549</v>
      </c>
      <c r="H141" s="57">
        <f t="shared" si="12"/>
        <v>292800</v>
      </c>
      <c r="I141" s="51">
        <v>0</v>
      </c>
      <c r="J141" s="124">
        <f>H141</f>
        <v>292800</v>
      </c>
      <c r="K141" s="51">
        <f t="shared" si="21"/>
        <v>292800</v>
      </c>
      <c r="L141" s="125">
        <v>0</v>
      </c>
      <c r="M141" s="51">
        <f t="shared" si="15"/>
        <v>292800</v>
      </c>
      <c r="N141" s="60" t="s">
        <v>27</v>
      </c>
    </row>
    <row r="142" spans="1:14" x14ac:dyDescent="0.35">
      <c r="A142" s="53" t="s">
        <v>550</v>
      </c>
      <c r="B142" s="54" t="s">
        <v>545</v>
      </c>
      <c r="C142" s="119" t="s">
        <v>551</v>
      </c>
      <c r="D142" s="55" t="s">
        <v>552</v>
      </c>
      <c r="E142" s="47" t="s">
        <v>553</v>
      </c>
      <c r="F142" s="57">
        <v>0</v>
      </c>
      <c r="G142" s="56" t="s">
        <v>554</v>
      </c>
      <c r="H142" s="57">
        <f t="shared" si="12"/>
        <v>1550</v>
      </c>
      <c r="I142" s="51">
        <v>0</v>
      </c>
      <c r="J142" s="124">
        <f>H142</f>
        <v>1550</v>
      </c>
      <c r="K142" s="51">
        <f t="shared" si="21"/>
        <v>1550</v>
      </c>
      <c r="L142" s="125">
        <v>0</v>
      </c>
      <c r="M142" s="51">
        <f t="shared" si="15"/>
        <v>1550</v>
      </c>
      <c r="N142" s="60" t="s">
        <v>27</v>
      </c>
    </row>
    <row r="143" spans="1:14" x14ac:dyDescent="0.35">
      <c r="A143" s="53" t="s">
        <v>555</v>
      </c>
      <c r="B143" s="54" t="s">
        <v>556</v>
      </c>
      <c r="C143" s="119" t="s">
        <v>370</v>
      </c>
      <c r="D143" s="55" t="s">
        <v>371</v>
      </c>
      <c r="E143" s="47" t="s">
        <v>557</v>
      </c>
      <c r="F143" s="122">
        <v>0</v>
      </c>
      <c r="G143" s="56" t="s">
        <v>558</v>
      </c>
      <c r="H143" s="57">
        <f t="shared" si="12"/>
        <v>500</v>
      </c>
      <c r="I143" s="51">
        <v>0</v>
      </c>
      <c r="J143" s="124">
        <v>0</v>
      </c>
      <c r="K143" s="51">
        <f t="shared" si="21"/>
        <v>500</v>
      </c>
      <c r="L143" s="125">
        <v>0</v>
      </c>
      <c r="M143" s="51">
        <f t="shared" si="15"/>
        <v>500</v>
      </c>
      <c r="N143" s="60" t="s">
        <v>27</v>
      </c>
    </row>
    <row r="144" spans="1:14" x14ac:dyDescent="0.35">
      <c r="A144" s="53" t="s">
        <v>178</v>
      </c>
      <c r="B144" s="54" t="s">
        <v>179</v>
      </c>
      <c r="C144" s="119" t="s">
        <v>559</v>
      </c>
      <c r="D144" s="55" t="s">
        <v>560</v>
      </c>
      <c r="E144" s="47" t="s">
        <v>561</v>
      </c>
      <c r="F144" s="122">
        <v>0</v>
      </c>
      <c r="G144" s="56" t="s">
        <v>562</v>
      </c>
      <c r="H144" s="57">
        <f t="shared" si="12"/>
        <v>115500</v>
      </c>
      <c r="I144" s="51">
        <v>0</v>
      </c>
      <c r="J144" s="124">
        <f>H144</f>
        <v>115500</v>
      </c>
      <c r="K144" s="51">
        <f t="shared" si="21"/>
        <v>115500</v>
      </c>
      <c r="L144" s="125">
        <v>0</v>
      </c>
      <c r="M144" s="51">
        <f t="shared" si="15"/>
        <v>115500</v>
      </c>
      <c r="N144" s="60" t="s">
        <v>27</v>
      </c>
    </row>
    <row r="145" spans="1:14" x14ac:dyDescent="0.35">
      <c r="A145" s="53" t="s">
        <v>563</v>
      </c>
      <c r="B145" s="54" t="s">
        <v>564</v>
      </c>
      <c r="C145" s="119" t="s">
        <v>565</v>
      </c>
      <c r="D145" s="55" t="s">
        <v>566</v>
      </c>
      <c r="E145" s="47" t="s">
        <v>567</v>
      </c>
      <c r="F145" s="122">
        <v>0</v>
      </c>
      <c r="G145" s="56" t="s">
        <v>568</v>
      </c>
      <c r="H145" s="57">
        <f t="shared" si="12"/>
        <v>300</v>
      </c>
      <c r="I145" s="51">
        <v>0</v>
      </c>
      <c r="J145" s="124">
        <f>H145</f>
        <v>300</v>
      </c>
      <c r="K145" s="51">
        <f t="shared" si="21"/>
        <v>300</v>
      </c>
      <c r="L145" s="125">
        <v>0</v>
      </c>
      <c r="M145" s="51">
        <f t="shared" si="15"/>
        <v>300</v>
      </c>
      <c r="N145" s="60" t="s">
        <v>27</v>
      </c>
    </row>
    <row r="146" spans="1:14" x14ac:dyDescent="0.35">
      <c r="A146" s="53" t="s">
        <v>332</v>
      </c>
      <c r="B146" s="54" t="s">
        <v>333</v>
      </c>
      <c r="C146" s="119" t="s">
        <v>370</v>
      </c>
      <c r="D146" s="55" t="s">
        <v>371</v>
      </c>
      <c r="E146" s="47" t="s">
        <v>569</v>
      </c>
      <c r="F146" s="122">
        <v>0</v>
      </c>
      <c r="G146" s="56" t="s">
        <v>570</v>
      </c>
      <c r="H146" s="57">
        <f t="shared" si="12"/>
        <v>900</v>
      </c>
      <c r="I146" s="51">
        <v>0</v>
      </c>
      <c r="J146" s="124">
        <f>H146</f>
        <v>900</v>
      </c>
      <c r="K146" s="51">
        <f t="shared" si="21"/>
        <v>900</v>
      </c>
      <c r="L146" s="125">
        <v>0</v>
      </c>
      <c r="M146" s="51">
        <f t="shared" si="15"/>
        <v>900</v>
      </c>
      <c r="N146" s="60" t="s">
        <v>27</v>
      </c>
    </row>
    <row r="147" spans="1:14" x14ac:dyDescent="0.35">
      <c r="A147" s="53" t="s">
        <v>571</v>
      </c>
      <c r="B147" s="54" t="s">
        <v>572</v>
      </c>
      <c r="C147" s="119" t="s">
        <v>370</v>
      </c>
      <c r="D147" s="55" t="s">
        <v>371</v>
      </c>
      <c r="E147" s="47" t="s">
        <v>573</v>
      </c>
      <c r="F147" s="122">
        <v>0</v>
      </c>
      <c r="G147" s="56" t="s">
        <v>574</v>
      </c>
      <c r="H147" s="57">
        <f t="shared" si="12"/>
        <v>27000</v>
      </c>
      <c r="I147" s="51">
        <v>0</v>
      </c>
      <c r="J147" s="124">
        <f>H147</f>
        <v>27000</v>
      </c>
      <c r="K147" s="51">
        <f t="shared" si="21"/>
        <v>27000</v>
      </c>
      <c r="L147" s="125">
        <v>0</v>
      </c>
      <c r="M147" s="51">
        <f t="shared" si="15"/>
        <v>27000</v>
      </c>
      <c r="N147" s="60" t="s">
        <v>27</v>
      </c>
    </row>
    <row r="148" spans="1:14" x14ac:dyDescent="0.35">
      <c r="A148" s="53" t="s">
        <v>196</v>
      </c>
      <c r="B148" s="54" t="s">
        <v>197</v>
      </c>
      <c r="C148" s="119" t="s">
        <v>575</v>
      </c>
      <c r="D148" s="55" t="s">
        <v>576</v>
      </c>
      <c r="E148" s="47" t="s">
        <v>577</v>
      </c>
      <c r="F148" s="122">
        <v>0</v>
      </c>
      <c r="G148" s="56" t="s">
        <v>578</v>
      </c>
      <c r="H148" s="57">
        <f t="shared" si="12"/>
        <v>300</v>
      </c>
      <c r="I148" s="51">
        <v>0</v>
      </c>
      <c r="J148" s="124">
        <f>H148</f>
        <v>300</v>
      </c>
      <c r="K148" s="51">
        <f t="shared" si="21"/>
        <v>300</v>
      </c>
      <c r="L148" s="125">
        <v>0</v>
      </c>
      <c r="M148" s="51">
        <f t="shared" si="15"/>
        <v>300</v>
      </c>
      <c r="N148" s="60" t="s">
        <v>27</v>
      </c>
    </row>
    <row r="149" spans="1:14" x14ac:dyDescent="0.35">
      <c r="A149" s="53" t="s">
        <v>579</v>
      </c>
      <c r="B149" s="54" t="s">
        <v>580</v>
      </c>
      <c r="C149" s="119" t="s">
        <v>370</v>
      </c>
      <c r="D149" s="55" t="s">
        <v>371</v>
      </c>
      <c r="E149" s="47" t="s">
        <v>581</v>
      </c>
      <c r="F149" s="122">
        <v>0</v>
      </c>
      <c r="G149" s="56" t="s">
        <v>582</v>
      </c>
      <c r="H149" s="57">
        <f t="shared" si="12"/>
        <v>1201</v>
      </c>
      <c r="I149" s="51">
        <v>0</v>
      </c>
      <c r="J149" s="124">
        <v>0</v>
      </c>
      <c r="K149" s="51">
        <f>H149</f>
        <v>1201</v>
      </c>
      <c r="L149" s="125">
        <v>0</v>
      </c>
      <c r="M149" s="51">
        <f t="shared" si="15"/>
        <v>1201</v>
      </c>
      <c r="N149" s="60" t="s">
        <v>27</v>
      </c>
    </row>
    <row r="150" spans="1:14" x14ac:dyDescent="0.35">
      <c r="A150" s="53" t="s">
        <v>579</v>
      </c>
      <c r="B150" s="54" t="s">
        <v>580</v>
      </c>
      <c r="C150" s="119" t="s">
        <v>583</v>
      </c>
      <c r="D150" s="55" t="s">
        <v>584</v>
      </c>
      <c r="E150" s="47" t="s">
        <v>585</v>
      </c>
      <c r="F150" s="122">
        <v>0</v>
      </c>
      <c r="G150" s="56" t="s">
        <v>586</v>
      </c>
      <c r="H150" s="57">
        <f t="shared" si="12"/>
        <v>900</v>
      </c>
      <c r="I150" s="51">
        <v>0</v>
      </c>
      <c r="J150" s="124">
        <v>0</v>
      </c>
      <c r="K150" s="51">
        <f>H150</f>
        <v>900</v>
      </c>
      <c r="L150" s="125">
        <v>0</v>
      </c>
      <c r="M150" s="51">
        <f t="shared" si="15"/>
        <v>900</v>
      </c>
      <c r="N150" s="60" t="s">
        <v>27</v>
      </c>
    </row>
    <row r="151" spans="1:14" x14ac:dyDescent="0.35">
      <c r="A151" s="53" t="s">
        <v>223</v>
      </c>
      <c r="B151" s="54" t="s">
        <v>224</v>
      </c>
      <c r="C151" s="119" t="s">
        <v>587</v>
      </c>
      <c r="D151" s="55" t="s">
        <v>588</v>
      </c>
      <c r="E151" s="47" t="s">
        <v>589</v>
      </c>
      <c r="F151" s="122">
        <v>0</v>
      </c>
      <c r="G151" s="56" t="s">
        <v>590</v>
      </c>
      <c r="H151" s="57">
        <f t="shared" si="12"/>
        <v>495</v>
      </c>
      <c r="I151" s="51">
        <v>0</v>
      </c>
      <c r="J151" s="124">
        <f>H151</f>
        <v>495</v>
      </c>
      <c r="K151" s="51">
        <f t="shared" ref="K151" si="22">H151</f>
        <v>495</v>
      </c>
      <c r="L151" s="125">
        <v>0</v>
      </c>
      <c r="M151" s="51">
        <f t="shared" si="15"/>
        <v>495</v>
      </c>
      <c r="N151" s="60" t="s">
        <v>27</v>
      </c>
    </row>
    <row r="152" spans="1:14" x14ac:dyDescent="0.35">
      <c r="A152" s="69" t="s">
        <v>223</v>
      </c>
      <c r="B152" s="70" t="s">
        <v>224</v>
      </c>
      <c r="C152" s="99" t="s">
        <v>591</v>
      </c>
      <c r="D152" s="100" t="s">
        <v>592</v>
      </c>
      <c r="E152" s="72" t="s">
        <v>593</v>
      </c>
      <c r="F152" s="126">
        <v>0</v>
      </c>
      <c r="G152" s="101" t="s">
        <v>594</v>
      </c>
      <c r="H152" s="126">
        <f t="shared" si="12"/>
        <v>70</v>
      </c>
      <c r="I152" s="73">
        <v>0</v>
      </c>
      <c r="J152" s="103">
        <f>H152</f>
        <v>70</v>
      </c>
      <c r="K152" s="73">
        <v>0</v>
      </c>
      <c r="L152" s="127">
        <f>J152</f>
        <v>70</v>
      </c>
      <c r="M152" s="73">
        <f t="shared" si="15"/>
        <v>70</v>
      </c>
      <c r="N152" s="128" t="s">
        <v>27</v>
      </c>
    </row>
    <row r="153" spans="1:14" hidden="1" x14ac:dyDescent="0.35">
      <c r="A153" s="129"/>
      <c r="B153" s="32"/>
      <c r="C153" s="32"/>
      <c r="D153" s="43"/>
      <c r="E153" s="122"/>
      <c r="F153" s="122"/>
      <c r="G153" s="49"/>
      <c r="H153" s="122">
        <f t="shared" si="12"/>
        <v>0</v>
      </c>
      <c r="I153" s="48"/>
      <c r="J153" s="49"/>
      <c r="K153" s="48"/>
      <c r="L153" s="123"/>
      <c r="M153" s="48">
        <f t="shared" si="15"/>
        <v>0</v>
      </c>
      <c r="N153" s="50" t="s">
        <v>27</v>
      </c>
    </row>
    <row r="154" spans="1:14" hidden="1" x14ac:dyDescent="0.35">
      <c r="A154" s="130"/>
      <c r="B154" s="54"/>
      <c r="C154" s="54"/>
      <c r="D154" s="55"/>
      <c r="E154" s="57"/>
      <c r="F154" s="57"/>
      <c r="G154" s="124"/>
      <c r="H154" s="57">
        <f t="shared" si="12"/>
        <v>0</v>
      </c>
      <c r="I154" s="51"/>
      <c r="J154" s="124"/>
      <c r="K154" s="51"/>
      <c r="L154" s="125"/>
      <c r="M154" s="51">
        <f t="shared" si="15"/>
        <v>0</v>
      </c>
      <c r="N154" s="60" t="s">
        <v>27</v>
      </c>
    </row>
    <row r="155" spans="1:14" hidden="1" x14ac:dyDescent="0.35">
      <c r="A155" s="131"/>
      <c r="B155" s="70"/>
      <c r="C155" s="70"/>
      <c r="D155" s="100"/>
      <c r="E155" s="126"/>
      <c r="F155" s="126"/>
      <c r="G155" s="132"/>
      <c r="H155" s="126">
        <f t="shared" si="12"/>
        <v>0</v>
      </c>
      <c r="I155" s="73"/>
      <c r="J155" s="103"/>
      <c r="K155" s="73"/>
      <c r="L155" s="127"/>
      <c r="M155" s="73">
        <f t="shared" si="15"/>
        <v>0</v>
      </c>
      <c r="N155" s="60" t="s">
        <v>27</v>
      </c>
    </row>
    <row r="156" spans="1:14" x14ac:dyDescent="0.35">
      <c r="A156" s="82"/>
      <c r="B156" s="83"/>
      <c r="C156" s="82"/>
      <c r="D156" s="82"/>
      <c r="E156" s="13"/>
      <c r="F156" s="13"/>
      <c r="G156" s="13"/>
      <c r="H156" s="90"/>
      <c r="I156" s="86">
        <f>SUM(I90:I155)</f>
        <v>0</v>
      </c>
      <c r="J156" s="86">
        <f>SUM(J90:J155)</f>
        <v>2009635.8</v>
      </c>
      <c r="K156" s="86">
        <f>SUM(K90:K155)</f>
        <v>1960436.28</v>
      </c>
      <c r="L156" s="113">
        <f>SUM(L90:L155)</f>
        <v>64530.520000000019</v>
      </c>
      <c r="M156" s="86">
        <f>SUM(M90:M155)</f>
        <v>2024966.8</v>
      </c>
      <c r="N156" s="82"/>
    </row>
    <row r="157" spans="1:14" x14ac:dyDescent="0.35">
      <c r="A157" s="82"/>
      <c r="B157" s="83"/>
      <c r="C157" s="82"/>
      <c r="D157" s="82"/>
      <c r="E157" s="13"/>
      <c r="F157" s="13"/>
      <c r="G157" s="13"/>
      <c r="H157" s="90"/>
      <c r="I157" s="91"/>
      <c r="J157" s="91"/>
      <c r="K157" s="91"/>
      <c r="L157" s="92"/>
      <c r="M157" s="91"/>
      <c r="N157" s="82"/>
    </row>
    <row r="158" spans="1:14" x14ac:dyDescent="0.35">
      <c r="A158" s="15" t="s">
        <v>7</v>
      </c>
      <c r="B158" s="16"/>
      <c r="C158" s="17"/>
      <c r="D158" s="17"/>
      <c r="E158" s="133" t="s">
        <v>8</v>
      </c>
      <c r="F158" s="133" t="s">
        <v>9</v>
      </c>
      <c r="G158" s="134" t="s">
        <v>10</v>
      </c>
      <c r="H158" s="18" t="s">
        <v>11</v>
      </c>
      <c r="I158" s="18" t="s">
        <v>12</v>
      </c>
      <c r="J158" s="19" t="s">
        <v>13</v>
      </c>
      <c r="K158" s="168" t="s">
        <v>14</v>
      </c>
      <c r="L158" s="169"/>
      <c r="M158" s="170"/>
      <c r="N158" s="20"/>
    </row>
    <row r="159" spans="1:14" x14ac:dyDescent="0.35">
      <c r="A159" s="21" t="s">
        <v>595</v>
      </c>
      <c r="B159" s="22"/>
      <c r="C159" s="23"/>
      <c r="D159" s="23"/>
      <c r="E159" s="24"/>
      <c r="F159" s="24"/>
      <c r="G159" s="25"/>
      <c r="H159" s="24"/>
      <c r="I159" s="26" t="s">
        <v>16</v>
      </c>
      <c r="J159" s="27" t="s">
        <v>17</v>
      </c>
      <c r="K159" s="28" t="s">
        <v>18</v>
      </c>
      <c r="L159" s="29" t="s">
        <v>19</v>
      </c>
      <c r="M159" s="28" t="s">
        <v>20</v>
      </c>
      <c r="N159" s="30" t="s">
        <v>21</v>
      </c>
    </row>
    <row r="160" spans="1:14" s="142" customFormat="1" x14ac:dyDescent="0.35">
      <c r="A160" s="135">
        <v>1600700016</v>
      </c>
      <c r="B160" s="136" t="s">
        <v>22</v>
      </c>
      <c r="C160" s="137" t="s">
        <v>596</v>
      </c>
      <c r="D160" s="138" t="s">
        <v>597</v>
      </c>
      <c r="E160" s="139" t="s">
        <v>598</v>
      </c>
      <c r="F160" s="139">
        <v>0</v>
      </c>
      <c r="G160" s="140" t="s">
        <v>599</v>
      </c>
      <c r="H160" s="139">
        <f>E160-F160-G160</f>
        <v>4</v>
      </c>
      <c r="I160" s="141">
        <v>0</v>
      </c>
      <c r="J160" s="140">
        <v>4</v>
      </c>
      <c r="K160" s="141">
        <v>0</v>
      </c>
      <c r="L160" s="141">
        <f>J160</f>
        <v>4</v>
      </c>
      <c r="M160" s="139">
        <f t="shared" ref="M160:M165" si="23">SUM(K160:L160)</f>
        <v>4</v>
      </c>
      <c r="N160" s="60" t="s">
        <v>27</v>
      </c>
    </row>
    <row r="161" spans="1:14" s="142" customFormat="1" x14ac:dyDescent="0.35">
      <c r="A161" s="143">
        <v>1600700058</v>
      </c>
      <c r="B161" s="144" t="s">
        <v>273</v>
      </c>
      <c r="C161" s="145" t="s">
        <v>600</v>
      </c>
      <c r="D161" s="146" t="s">
        <v>601</v>
      </c>
      <c r="E161" s="147" t="s">
        <v>602</v>
      </c>
      <c r="F161" s="147">
        <v>0</v>
      </c>
      <c r="G161" s="147" t="s">
        <v>603</v>
      </c>
      <c r="H161" s="148">
        <f>E161-F161-G161</f>
        <v>1000</v>
      </c>
      <c r="I161" s="147">
        <v>0</v>
      </c>
      <c r="J161" s="147">
        <f>H161</f>
        <v>1000</v>
      </c>
      <c r="K161" s="147">
        <f>J161</f>
        <v>1000</v>
      </c>
      <c r="L161" s="149">
        <v>0</v>
      </c>
      <c r="M161" s="147">
        <f t="shared" si="23"/>
        <v>1000</v>
      </c>
      <c r="N161" s="60" t="s">
        <v>27</v>
      </c>
    </row>
    <row r="162" spans="1:14" x14ac:dyDescent="0.35">
      <c r="A162" s="53">
        <v>1600700068</v>
      </c>
      <c r="B162" s="54" t="s">
        <v>128</v>
      </c>
      <c r="C162" s="54" t="s">
        <v>604</v>
      </c>
      <c r="D162" s="54" t="s">
        <v>605</v>
      </c>
      <c r="E162" s="47" t="s">
        <v>606</v>
      </c>
      <c r="F162" s="122">
        <v>0</v>
      </c>
      <c r="G162" s="150" t="s">
        <v>607</v>
      </c>
      <c r="H162" s="148">
        <f t="shared" ref="H162:H165" si="24">E162-F162-G162</f>
        <v>80</v>
      </c>
      <c r="I162" s="122">
        <v>0</v>
      </c>
      <c r="J162" s="147">
        <f>H162</f>
        <v>80</v>
      </c>
      <c r="K162" s="149">
        <f>J162</f>
        <v>80</v>
      </c>
      <c r="L162" s="151">
        <v>0</v>
      </c>
      <c r="M162" s="48">
        <f t="shared" si="23"/>
        <v>80</v>
      </c>
      <c r="N162" s="60" t="s">
        <v>27</v>
      </c>
    </row>
    <row r="163" spans="1:14" x14ac:dyDescent="0.35">
      <c r="A163" s="53" t="s">
        <v>155</v>
      </c>
      <c r="B163" s="152" t="s">
        <v>156</v>
      </c>
      <c r="C163" s="152" t="s">
        <v>608</v>
      </c>
      <c r="D163" s="153" t="s">
        <v>609</v>
      </c>
      <c r="E163" s="61" t="s">
        <v>610</v>
      </c>
      <c r="F163" s="122">
        <v>0</v>
      </c>
      <c r="G163" s="154" t="s">
        <v>611</v>
      </c>
      <c r="H163" s="148">
        <f t="shared" si="24"/>
        <v>2000</v>
      </c>
      <c r="I163" s="155">
        <v>0</v>
      </c>
      <c r="J163" s="147">
        <f>H163</f>
        <v>2000</v>
      </c>
      <c r="K163" s="147">
        <v>0</v>
      </c>
      <c r="L163" s="156">
        <f>J163</f>
        <v>2000</v>
      </c>
      <c r="M163" s="51">
        <f t="shared" si="23"/>
        <v>2000</v>
      </c>
      <c r="N163" s="60" t="s">
        <v>27</v>
      </c>
    </row>
    <row r="164" spans="1:14" x14ac:dyDescent="0.35">
      <c r="A164" s="69" t="s">
        <v>612</v>
      </c>
      <c r="B164" s="70" t="s">
        <v>613</v>
      </c>
      <c r="C164" s="70" t="s">
        <v>614</v>
      </c>
      <c r="D164" s="100" t="s">
        <v>615</v>
      </c>
      <c r="E164" s="72" t="s">
        <v>616</v>
      </c>
      <c r="F164" s="126">
        <v>0</v>
      </c>
      <c r="G164" s="101" t="s">
        <v>617</v>
      </c>
      <c r="H164" s="157">
        <f t="shared" si="24"/>
        <v>2037</v>
      </c>
      <c r="I164" s="126">
        <v>0</v>
      </c>
      <c r="J164" s="132">
        <v>0</v>
      </c>
      <c r="K164" s="157">
        <v>0</v>
      </c>
      <c r="L164" s="158">
        <f>H164</f>
        <v>2037</v>
      </c>
      <c r="M164" s="73">
        <f t="shared" si="23"/>
        <v>2037</v>
      </c>
      <c r="N164" s="60" t="s">
        <v>27</v>
      </c>
    </row>
    <row r="165" spans="1:14" hidden="1" x14ac:dyDescent="0.35">
      <c r="A165" s="104"/>
      <c r="B165" s="75"/>
      <c r="C165" s="75"/>
      <c r="D165" s="105"/>
      <c r="E165" s="77"/>
      <c r="F165" s="159"/>
      <c r="G165" s="110"/>
      <c r="H165" s="160">
        <f t="shared" si="24"/>
        <v>0</v>
      </c>
      <c r="I165" s="78"/>
      <c r="J165" s="79"/>
      <c r="K165" s="149">
        <f t="shared" ref="K165" si="25">J165</f>
        <v>0</v>
      </c>
      <c r="L165" s="111"/>
      <c r="M165" s="78">
        <f t="shared" si="23"/>
        <v>0</v>
      </c>
      <c r="N165" s="112"/>
    </row>
    <row r="166" spans="1:14" x14ac:dyDescent="0.35">
      <c r="A166" s="82"/>
      <c r="B166" s="83"/>
      <c r="C166" s="82"/>
      <c r="D166" s="82"/>
      <c r="E166" s="13"/>
      <c r="F166" s="13"/>
      <c r="G166" s="13"/>
      <c r="H166" s="90"/>
      <c r="I166" s="86">
        <f>SUM(I160:I165)</f>
        <v>0</v>
      </c>
      <c r="J166" s="86">
        <f t="shared" ref="J166:M166" si="26">SUM(J160:J165)</f>
        <v>3084</v>
      </c>
      <c r="K166" s="87">
        <f t="shared" si="26"/>
        <v>1080</v>
      </c>
      <c r="L166" s="113">
        <f t="shared" si="26"/>
        <v>4041</v>
      </c>
      <c r="M166" s="86">
        <f t="shared" si="26"/>
        <v>5121</v>
      </c>
      <c r="N166" s="89"/>
    </row>
    <row r="167" spans="1:14" x14ac:dyDescent="0.35">
      <c r="B167" s="114"/>
      <c r="L167" s="115"/>
    </row>
    <row r="168" spans="1:14" ht="21.75" thickBot="1" x14ac:dyDescent="0.4">
      <c r="B168" s="114"/>
      <c r="H168" s="161" t="s">
        <v>20</v>
      </c>
      <c r="I168" s="162">
        <f>I47+I86+I156+I166</f>
        <v>0</v>
      </c>
      <c r="J168" s="162">
        <f>J47+J86+J156+J166</f>
        <v>8569262.5500000007</v>
      </c>
      <c r="K168" s="162">
        <f>K47+K86+K156+K166</f>
        <v>2426097.41</v>
      </c>
      <c r="L168" s="163">
        <f>L47+L86+L156+L166</f>
        <v>6202765.0700000003</v>
      </c>
      <c r="M168" s="162">
        <f>M47+M86+M156+M166</f>
        <v>8628862.4800000004</v>
      </c>
    </row>
  </sheetData>
  <mergeCells count="5">
    <mergeCell ref="M3:N3"/>
    <mergeCell ref="K4:M4"/>
    <mergeCell ref="K49:M49"/>
    <mergeCell ref="K88:M88"/>
    <mergeCell ref="K158:M158"/>
  </mergeCells>
  <pageMargins left="0.7" right="0.7" top="0.75" bottom="0.75" header="0.3" footer="0.3"/>
  <pageSetup scale="39" orientation="landscape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2023-08-29T05:28:29Z</cp:lastPrinted>
  <dcterms:created xsi:type="dcterms:W3CDTF">2023-08-29T05:27:46Z</dcterms:created>
  <dcterms:modified xsi:type="dcterms:W3CDTF">2023-08-29T07:00:36Z</dcterms:modified>
</cp:coreProperties>
</file>