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 งบดำเนินงาน'!$A:$D,'ครั้งที่ 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9" i="1" l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M41" i="1"/>
  <c r="P41" i="1" s="1"/>
  <c r="P40" i="1"/>
  <c r="P39" i="1"/>
  <c r="P38" i="1"/>
  <c r="P37" i="1"/>
  <c r="P36" i="1"/>
  <c r="P35" i="1"/>
  <c r="P34" i="1"/>
  <c r="P33" i="1"/>
  <c r="P32" i="1"/>
  <c r="M31" i="1"/>
  <c r="P31" i="1" s="1"/>
  <c r="P30" i="1"/>
  <c r="P29" i="1"/>
  <c r="P28" i="1"/>
  <c r="P27" i="1"/>
  <c r="P26" i="1"/>
  <c r="P25" i="1"/>
  <c r="P24" i="1"/>
  <c r="M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10" i="1"/>
  <c r="N10" i="1"/>
  <c r="M10" i="1"/>
  <c r="L10" i="1"/>
  <c r="K10" i="1"/>
  <c r="J10" i="1"/>
  <c r="I10" i="1"/>
  <c r="H10" i="1"/>
  <c r="G10" i="1"/>
  <c r="P10" i="1" s="1"/>
  <c r="F10" i="1"/>
  <c r="E10" i="1"/>
</calcChain>
</file>

<file path=xl/sharedStrings.xml><?xml version="1.0" encoding="utf-8"?>
<sst xmlns="http://schemas.openxmlformats.org/spreadsheetml/2006/main" count="357" uniqueCount="179">
  <si>
    <t>สรุปบัญชีโอนเงินประจำงวด ครั้งที่ 4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</si>
  <si>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</si>
  <si>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</si>
  <si>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</si>
  <si>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</si>
  <si>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</si>
  <si>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</si>
  <si>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</si>
  <si>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11 พ.ย.63</t>
  </si>
  <si>
    <t>รหัส</t>
  </si>
  <si>
    <t>ค่าวัสดุ</t>
  </si>
  <si>
    <t>ค่าสาธารณูปโภค</t>
  </si>
  <si>
    <t>กองบริหารการคลัง/กลุ่มงานบริหารพัสดุ</t>
  </si>
  <si>
    <t>กองบริการทางการแพทย์</t>
  </si>
  <si>
    <t>กองบริหารทรัพยากรบุคคล</t>
  </si>
  <si>
    <t>กองกฏหมาย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</si>
  <si>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</si>
  <si>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</si>
  <si>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</si>
  <si>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</si>
  <si>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</si>
  <si>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ค่าจัดแบบพิมพ์เอกสารแนบท้ายกฏกระทรวงกำหนดประเภท ชนิด และขนาดเครื่องพันธนาการฯ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</si>
  <si>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</si>
  <si>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</si>
  <si>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</si>
  <si>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</si>
  <si>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</si>
  <si>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จัดพิมพ์แบบพิมพ์ประจำปีงบประมาณ พ.ศ.2564</t>
  </si>
  <si>
    <t>ค่างจ้างแพทย์ห้วงเวลา ประจำปีงบประมาณ พ.ศ.2564 (รอบที่ 1)</t>
  </si>
  <si>
    <t>ค่าใช้จ่ายในการฝึกอบรม "โครงการฝึกอบรมเสริมหลักสูตรนักบริหารระดับสูง (ส.นบส.) รุ่นที่ 13</t>
  </si>
  <si>
    <t>ชำระหนี้ตามคำพิพากษาตามยอม</t>
  </si>
  <si>
    <t>(ข้าวสาร+กับข้าว+ค่าเชื้อเพลิง)</t>
  </si>
  <si>
    <t>เดือนตุลาคม 2563</t>
  </si>
  <si>
    <t>เดือนสิงหาคม - ตุลาคม 2563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</si>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</sst>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43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shrinkToFit="1"/>
    </xf>
    <xf numFmtId="188" fontId="5" fillId="0" borderId="0" xfId="3" applyNumberFormat="1" applyFont="1" applyFill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43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/>
    <xf numFmtId="187" fontId="12" fillId="0" borderId="1" xfId="3" applyNumberFormat="1" applyFont="1" applyFill="1" applyBorder="1" applyAlignment="1"/>
    <xf numFmtId="187" fontId="12" fillId="0" borderId="1" xfId="3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6" borderId="6" xfId="1" applyNumberFormat="1" applyFont="1" applyFill="1" applyBorder="1" applyAlignment="1">
      <alignment horizontal="center" vertical="center" shrinkToFit="1"/>
    </xf>
    <xf numFmtId="189" fontId="14" fillId="3" borderId="7" xfId="3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7" borderId="8" xfId="3" applyNumberFormat="1" applyFont="1" applyFill="1" applyBorder="1" applyAlignment="1">
      <alignment horizontal="center" vertical="center" shrinkToFit="1"/>
    </xf>
    <xf numFmtId="43" fontId="14" fillId="7" borderId="8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shrinkToFit="1"/>
    </xf>
    <xf numFmtId="188" fontId="16" fillId="0" borderId="2" xfId="1" applyNumberFormat="1" applyFont="1" applyFill="1" applyBorder="1" applyAlignment="1">
      <alignment horizontal="center" wrapText="1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43" fontId="15" fillId="0" borderId="2" xfId="3" applyNumberFormat="1" applyFont="1" applyFill="1" applyBorder="1" applyAlignment="1">
      <alignment horizontal="center" vertical="center" wrapText="1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49" fontId="15" fillId="0" borderId="12" xfId="1" applyNumberFormat="1" applyFont="1" applyFill="1" applyBorder="1" applyAlignment="1">
      <alignment horizontal="center" vertical="center" shrinkToFit="1"/>
    </xf>
    <xf numFmtId="188" fontId="15" fillId="0" borderId="12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6" fillId="0" borderId="9" xfId="1" applyNumberFormat="1" applyFont="1" applyFill="1" applyBorder="1" applyAlignment="1">
      <alignment horizontal="center" wrapText="1" shrinkToFit="1"/>
    </xf>
    <xf numFmtId="189" fontId="15" fillId="0" borderId="11" xfId="3" applyNumberFormat="1" applyFont="1" applyFill="1" applyBorder="1" applyAlignment="1">
      <alignment horizontal="center" vertical="center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43" fontId="15" fillId="0" borderId="9" xfId="3" applyNumberFormat="1" applyFont="1" applyFill="1" applyBorder="1" applyAlignment="1">
      <alignment horizontal="center" vertical="center" wrapText="1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7" fontId="15" fillId="0" borderId="8" xfId="1" applyNumberFormat="1" applyFont="1" applyFill="1" applyBorder="1" applyAlignment="1">
      <alignment horizontal="center" vertical="center" shrinkToFit="1"/>
    </xf>
    <xf numFmtId="188" fontId="16" fillId="0" borderId="11" xfId="1" applyNumberFormat="1" applyFont="1" applyFill="1" applyBorder="1" applyAlignment="1">
      <alignment horizontal="center" wrapText="1" shrinkToFit="1"/>
    </xf>
    <xf numFmtId="189" fontId="14" fillId="0" borderId="5" xfId="3" applyNumberFormat="1" applyFont="1" applyFill="1" applyBorder="1" applyAlignment="1">
      <alignment horizontal="center" vertical="center" shrinkToFit="1"/>
    </xf>
    <xf numFmtId="189" fontId="14" fillId="0" borderId="7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5" fillId="0" borderId="11" xfId="3" applyNumberFormat="1" applyFont="1" applyFill="1" applyBorder="1" applyAlignment="1">
      <alignment horizontal="center" vertical="center" wrapText="1" shrinkToFit="1"/>
    </xf>
    <xf numFmtId="43" fontId="15" fillId="0" borderId="11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7" xfId="1" applyNumberFormat="1" applyFont="1" applyFill="1" applyBorder="1" applyAlignment="1">
      <alignment horizontal="center" vertical="center"/>
    </xf>
    <xf numFmtId="0" fontId="14" fillId="8" borderId="6" xfId="1" applyNumberFormat="1" applyFont="1" applyFill="1" applyBorder="1" applyAlignment="1">
      <alignment horizontal="center" vertical="center"/>
    </xf>
    <xf numFmtId="0" fontId="14" fillId="8" borderId="5" xfId="1" applyNumberFormat="1" applyFont="1" applyFill="1" applyBorder="1" applyAlignment="1">
      <alignment horizontal="center" vertical="center"/>
    </xf>
    <xf numFmtId="187" fontId="14" fillId="3" borderId="11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2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5" fillId="0" borderId="18" xfId="5" applyNumberFormat="1" applyFont="1" applyBorder="1" applyAlignment="1">
      <alignment shrinkToFit="1"/>
    </xf>
    <xf numFmtId="187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5" fillId="0" borderId="19" xfId="5" applyNumberFormat="1" applyFont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43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188" fontId="15" fillId="9" borderId="20" xfId="5" applyNumberFormat="1" applyFont="1" applyFill="1" applyBorder="1" applyAlignment="1">
      <alignment shrinkToFit="1"/>
    </xf>
    <xf numFmtId="188" fontId="15" fillId="9" borderId="19" xfId="5" applyNumberFormat="1" applyFont="1" applyFill="1" applyBorder="1" applyAlignment="1">
      <alignment shrinkToFit="1"/>
    </xf>
    <xf numFmtId="43" fontId="15" fillId="9" borderId="19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8" fontId="15" fillId="0" borderId="21" xfId="5" applyNumberFormat="1" applyFont="1" applyBorder="1" applyAlignment="1">
      <alignment shrinkToFit="1"/>
    </xf>
    <xf numFmtId="43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43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43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"/>
  <sheetViews>
    <sheetView showGridLines="0"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15" sqref="G15"/>
    </sheetView>
  </sheetViews>
  <sheetFormatPr defaultColWidth="8" defaultRowHeight="27" customHeight="1" x14ac:dyDescent="0.35"/>
  <cols>
    <col min="1" max="1" width="4.09765625" style="33" customWidth="1"/>
    <col min="2" max="2" width="11.3984375" style="33" customWidth="1"/>
    <col min="3" max="3" width="5.8984375" style="33" customWidth="1"/>
    <col min="4" max="4" width="28" style="33" customWidth="1"/>
    <col min="5" max="5" width="23.5" style="33" customWidth="1"/>
    <col min="6" max="6" width="16.796875" style="33" customWidth="1"/>
    <col min="7" max="7" width="11.3984375" style="136" customWidth="1"/>
    <col min="8" max="8" width="11.19921875" style="136" customWidth="1"/>
    <col min="9" max="9" width="11" style="136" customWidth="1"/>
    <col min="10" max="10" width="10.8984375" style="136" customWidth="1"/>
    <col min="11" max="11" width="11.296875" style="136" customWidth="1"/>
    <col min="12" max="14" width="17.8984375" style="136" customWidth="1"/>
    <col min="15" max="15" width="17.8984375" style="137" customWidth="1"/>
    <col min="16" max="16" width="20.3984375" style="138" customWidth="1"/>
    <col min="17" max="17" width="8" style="33"/>
    <col min="18" max="18" width="14" style="33" bestFit="1" customWidth="1"/>
    <col min="19" max="261" width="8" style="33"/>
    <col min="262" max="262" width="4.09765625" style="33" customWidth="1"/>
    <col min="263" max="263" width="11.3984375" style="33" customWidth="1"/>
    <col min="264" max="264" width="5.8984375" style="33" customWidth="1"/>
    <col min="265" max="265" width="28" style="33" customWidth="1"/>
    <col min="266" max="266" width="27" style="33" customWidth="1"/>
    <col min="267" max="267" width="24.69921875" style="33" customWidth="1"/>
    <col min="268" max="268" width="16.69921875" style="33" customWidth="1"/>
    <col min="269" max="269" width="14.19921875" style="33" customWidth="1"/>
    <col min="270" max="271" width="15" style="33" customWidth="1"/>
    <col min="272" max="272" width="20.3984375" style="33" customWidth="1"/>
    <col min="273" max="273" width="8" style="33"/>
    <col min="274" max="274" width="14" style="33" bestFit="1" customWidth="1"/>
    <col min="275" max="517" width="8" style="33"/>
    <col min="518" max="518" width="4.09765625" style="33" customWidth="1"/>
    <col min="519" max="519" width="11.3984375" style="33" customWidth="1"/>
    <col min="520" max="520" width="5.8984375" style="33" customWidth="1"/>
    <col min="521" max="521" width="28" style="33" customWidth="1"/>
    <col min="522" max="522" width="27" style="33" customWidth="1"/>
    <col min="523" max="523" width="24.69921875" style="33" customWidth="1"/>
    <col min="524" max="524" width="16.69921875" style="33" customWidth="1"/>
    <col min="525" max="525" width="14.19921875" style="33" customWidth="1"/>
    <col min="526" max="527" width="15" style="33" customWidth="1"/>
    <col min="528" max="528" width="20.3984375" style="33" customWidth="1"/>
    <col min="529" max="529" width="8" style="33"/>
    <col min="530" max="530" width="14" style="33" bestFit="1" customWidth="1"/>
    <col min="531" max="773" width="8" style="33"/>
    <col min="774" max="774" width="4.09765625" style="33" customWidth="1"/>
    <col min="775" max="775" width="11.3984375" style="33" customWidth="1"/>
    <col min="776" max="776" width="5.8984375" style="33" customWidth="1"/>
    <col min="777" max="777" width="28" style="33" customWidth="1"/>
    <col min="778" max="778" width="27" style="33" customWidth="1"/>
    <col min="779" max="779" width="24.69921875" style="33" customWidth="1"/>
    <col min="780" max="780" width="16.69921875" style="33" customWidth="1"/>
    <col min="781" max="781" width="14.19921875" style="33" customWidth="1"/>
    <col min="782" max="783" width="15" style="33" customWidth="1"/>
    <col min="784" max="784" width="20.3984375" style="33" customWidth="1"/>
    <col min="785" max="785" width="8" style="33"/>
    <col min="786" max="786" width="14" style="33" bestFit="1" customWidth="1"/>
    <col min="787" max="1029" width="8" style="33"/>
    <col min="1030" max="1030" width="4.09765625" style="33" customWidth="1"/>
    <col min="1031" max="1031" width="11.3984375" style="33" customWidth="1"/>
    <col min="1032" max="1032" width="5.8984375" style="33" customWidth="1"/>
    <col min="1033" max="1033" width="28" style="33" customWidth="1"/>
    <col min="1034" max="1034" width="27" style="33" customWidth="1"/>
    <col min="1035" max="1035" width="24.69921875" style="33" customWidth="1"/>
    <col min="1036" max="1036" width="16.69921875" style="33" customWidth="1"/>
    <col min="1037" max="1037" width="14.19921875" style="33" customWidth="1"/>
    <col min="1038" max="1039" width="15" style="33" customWidth="1"/>
    <col min="1040" max="1040" width="20.3984375" style="33" customWidth="1"/>
    <col min="1041" max="1041" width="8" style="33"/>
    <col min="1042" max="1042" width="14" style="33" bestFit="1" customWidth="1"/>
    <col min="1043" max="1285" width="8" style="33"/>
    <col min="1286" max="1286" width="4.09765625" style="33" customWidth="1"/>
    <col min="1287" max="1287" width="11.3984375" style="33" customWidth="1"/>
    <col min="1288" max="1288" width="5.8984375" style="33" customWidth="1"/>
    <col min="1289" max="1289" width="28" style="33" customWidth="1"/>
    <col min="1290" max="1290" width="27" style="33" customWidth="1"/>
    <col min="1291" max="1291" width="24.69921875" style="33" customWidth="1"/>
    <col min="1292" max="1292" width="16.69921875" style="33" customWidth="1"/>
    <col min="1293" max="1293" width="14.19921875" style="33" customWidth="1"/>
    <col min="1294" max="1295" width="15" style="33" customWidth="1"/>
    <col min="1296" max="1296" width="20.3984375" style="33" customWidth="1"/>
    <col min="1297" max="1297" width="8" style="33"/>
    <col min="1298" max="1298" width="14" style="33" bestFit="1" customWidth="1"/>
    <col min="1299" max="1541" width="8" style="33"/>
    <col min="1542" max="1542" width="4.09765625" style="33" customWidth="1"/>
    <col min="1543" max="1543" width="11.3984375" style="33" customWidth="1"/>
    <col min="1544" max="1544" width="5.8984375" style="33" customWidth="1"/>
    <col min="1545" max="1545" width="28" style="33" customWidth="1"/>
    <col min="1546" max="1546" width="27" style="33" customWidth="1"/>
    <col min="1547" max="1547" width="24.69921875" style="33" customWidth="1"/>
    <col min="1548" max="1548" width="16.69921875" style="33" customWidth="1"/>
    <col min="1549" max="1549" width="14.19921875" style="33" customWidth="1"/>
    <col min="1550" max="1551" width="15" style="33" customWidth="1"/>
    <col min="1552" max="1552" width="20.3984375" style="33" customWidth="1"/>
    <col min="1553" max="1553" width="8" style="33"/>
    <col min="1554" max="1554" width="14" style="33" bestFit="1" customWidth="1"/>
    <col min="1555" max="1797" width="8" style="33"/>
    <col min="1798" max="1798" width="4.09765625" style="33" customWidth="1"/>
    <col min="1799" max="1799" width="11.3984375" style="33" customWidth="1"/>
    <col min="1800" max="1800" width="5.8984375" style="33" customWidth="1"/>
    <col min="1801" max="1801" width="28" style="33" customWidth="1"/>
    <col min="1802" max="1802" width="27" style="33" customWidth="1"/>
    <col min="1803" max="1803" width="24.69921875" style="33" customWidth="1"/>
    <col min="1804" max="1804" width="16.69921875" style="33" customWidth="1"/>
    <col min="1805" max="1805" width="14.19921875" style="33" customWidth="1"/>
    <col min="1806" max="1807" width="15" style="33" customWidth="1"/>
    <col min="1808" max="1808" width="20.3984375" style="33" customWidth="1"/>
    <col min="1809" max="1809" width="8" style="33"/>
    <col min="1810" max="1810" width="14" style="33" bestFit="1" customWidth="1"/>
    <col min="1811" max="2053" width="8" style="33"/>
    <col min="2054" max="2054" width="4.09765625" style="33" customWidth="1"/>
    <col min="2055" max="2055" width="11.3984375" style="33" customWidth="1"/>
    <col min="2056" max="2056" width="5.8984375" style="33" customWidth="1"/>
    <col min="2057" max="2057" width="28" style="33" customWidth="1"/>
    <col min="2058" max="2058" width="27" style="33" customWidth="1"/>
    <col min="2059" max="2059" width="24.69921875" style="33" customWidth="1"/>
    <col min="2060" max="2060" width="16.69921875" style="33" customWidth="1"/>
    <col min="2061" max="2061" width="14.19921875" style="33" customWidth="1"/>
    <col min="2062" max="2063" width="15" style="33" customWidth="1"/>
    <col min="2064" max="2064" width="20.3984375" style="33" customWidth="1"/>
    <col min="2065" max="2065" width="8" style="33"/>
    <col min="2066" max="2066" width="14" style="33" bestFit="1" customWidth="1"/>
    <col min="2067" max="2309" width="8" style="33"/>
    <col min="2310" max="2310" width="4.09765625" style="33" customWidth="1"/>
    <col min="2311" max="2311" width="11.3984375" style="33" customWidth="1"/>
    <col min="2312" max="2312" width="5.8984375" style="33" customWidth="1"/>
    <col min="2313" max="2313" width="28" style="33" customWidth="1"/>
    <col min="2314" max="2314" width="27" style="33" customWidth="1"/>
    <col min="2315" max="2315" width="24.69921875" style="33" customWidth="1"/>
    <col min="2316" max="2316" width="16.69921875" style="33" customWidth="1"/>
    <col min="2317" max="2317" width="14.19921875" style="33" customWidth="1"/>
    <col min="2318" max="2319" width="15" style="33" customWidth="1"/>
    <col min="2320" max="2320" width="20.3984375" style="33" customWidth="1"/>
    <col min="2321" max="2321" width="8" style="33"/>
    <col min="2322" max="2322" width="14" style="33" bestFit="1" customWidth="1"/>
    <col min="2323" max="2565" width="8" style="33"/>
    <col min="2566" max="2566" width="4.09765625" style="33" customWidth="1"/>
    <col min="2567" max="2567" width="11.3984375" style="33" customWidth="1"/>
    <col min="2568" max="2568" width="5.8984375" style="33" customWidth="1"/>
    <col min="2569" max="2569" width="28" style="33" customWidth="1"/>
    <col min="2570" max="2570" width="27" style="33" customWidth="1"/>
    <col min="2571" max="2571" width="24.69921875" style="33" customWidth="1"/>
    <col min="2572" max="2572" width="16.69921875" style="33" customWidth="1"/>
    <col min="2573" max="2573" width="14.19921875" style="33" customWidth="1"/>
    <col min="2574" max="2575" width="15" style="33" customWidth="1"/>
    <col min="2576" max="2576" width="20.3984375" style="33" customWidth="1"/>
    <col min="2577" max="2577" width="8" style="33"/>
    <col min="2578" max="2578" width="14" style="33" bestFit="1" customWidth="1"/>
    <col min="2579" max="2821" width="8" style="33"/>
    <col min="2822" max="2822" width="4.09765625" style="33" customWidth="1"/>
    <col min="2823" max="2823" width="11.3984375" style="33" customWidth="1"/>
    <col min="2824" max="2824" width="5.8984375" style="33" customWidth="1"/>
    <col min="2825" max="2825" width="28" style="33" customWidth="1"/>
    <col min="2826" max="2826" width="27" style="33" customWidth="1"/>
    <col min="2827" max="2827" width="24.69921875" style="33" customWidth="1"/>
    <col min="2828" max="2828" width="16.69921875" style="33" customWidth="1"/>
    <col min="2829" max="2829" width="14.19921875" style="33" customWidth="1"/>
    <col min="2830" max="2831" width="15" style="33" customWidth="1"/>
    <col min="2832" max="2832" width="20.3984375" style="33" customWidth="1"/>
    <col min="2833" max="2833" width="8" style="33"/>
    <col min="2834" max="2834" width="14" style="33" bestFit="1" customWidth="1"/>
    <col min="2835" max="3077" width="8" style="33"/>
    <col min="3078" max="3078" width="4.09765625" style="33" customWidth="1"/>
    <col min="3079" max="3079" width="11.3984375" style="33" customWidth="1"/>
    <col min="3080" max="3080" width="5.8984375" style="33" customWidth="1"/>
    <col min="3081" max="3081" width="28" style="33" customWidth="1"/>
    <col min="3082" max="3082" width="27" style="33" customWidth="1"/>
    <col min="3083" max="3083" width="24.69921875" style="33" customWidth="1"/>
    <col min="3084" max="3084" width="16.69921875" style="33" customWidth="1"/>
    <col min="3085" max="3085" width="14.19921875" style="33" customWidth="1"/>
    <col min="3086" max="3087" width="15" style="33" customWidth="1"/>
    <col min="3088" max="3088" width="20.3984375" style="33" customWidth="1"/>
    <col min="3089" max="3089" width="8" style="33"/>
    <col min="3090" max="3090" width="14" style="33" bestFit="1" customWidth="1"/>
    <col min="3091" max="3333" width="8" style="33"/>
    <col min="3334" max="3334" width="4.09765625" style="33" customWidth="1"/>
    <col min="3335" max="3335" width="11.3984375" style="33" customWidth="1"/>
    <col min="3336" max="3336" width="5.8984375" style="33" customWidth="1"/>
    <col min="3337" max="3337" width="28" style="33" customWidth="1"/>
    <col min="3338" max="3338" width="27" style="33" customWidth="1"/>
    <col min="3339" max="3339" width="24.69921875" style="33" customWidth="1"/>
    <col min="3340" max="3340" width="16.69921875" style="33" customWidth="1"/>
    <col min="3341" max="3341" width="14.19921875" style="33" customWidth="1"/>
    <col min="3342" max="3343" width="15" style="33" customWidth="1"/>
    <col min="3344" max="3344" width="20.3984375" style="33" customWidth="1"/>
    <col min="3345" max="3345" width="8" style="33"/>
    <col min="3346" max="3346" width="14" style="33" bestFit="1" customWidth="1"/>
    <col min="3347" max="3589" width="8" style="33"/>
    <col min="3590" max="3590" width="4.09765625" style="33" customWidth="1"/>
    <col min="3591" max="3591" width="11.3984375" style="33" customWidth="1"/>
    <col min="3592" max="3592" width="5.8984375" style="33" customWidth="1"/>
    <col min="3593" max="3593" width="28" style="33" customWidth="1"/>
    <col min="3594" max="3594" width="27" style="33" customWidth="1"/>
    <col min="3595" max="3595" width="24.69921875" style="33" customWidth="1"/>
    <col min="3596" max="3596" width="16.69921875" style="33" customWidth="1"/>
    <col min="3597" max="3597" width="14.19921875" style="33" customWidth="1"/>
    <col min="3598" max="3599" width="15" style="33" customWidth="1"/>
    <col min="3600" max="3600" width="20.3984375" style="33" customWidth="1"/>
    <col min="3601" max="3601" width="8" style="33"/>
    <col min="3602" max="3602" width="14" style="33" bestFit="1" customWidth="1"/>
    <col min="3603" max="3845" width="8" style="33"/>
    <col min="3846" max="3846" width="4.09765625" style="33" customWidth="1"/>
    <col min="3847" max="3847" width="11.3984375" style="33" customWidth="1"/>
    <col min="3848" max="3848" width="5.8984375" style="33" customWidth="1"/>
    <col min="3849" max="3849" width="28" style="33" customWidth="1"/>
    <col min="3850" max="3850" width="27" style="33" customWidth="1"/>
    <col min="3851" max="3851" width="24.69921875" style="33" customWidth="1"/>
    <col min="3852" max="3852" width="16.69921875" style="33" customWidth="1"/>
    <col min="3853" max="3853" width="14.19921875" style="33" customWidth="1"/>
    <col min="3854" max="3855" width="15" style="33" customWidth="1"/>
    <col min="3856" max="3856" width="20.3984375" style="33" customWidth="1"/>
    <col min="3857" max="3857" width="8" style="33"/>
    <col min="3858" max="3858" width="14" style="33" bestFit="1" customWidth="1"/>
    <col min="3859" max="4101" width="8" style="33"/>
    <col min="4102" max="4102" width="4.09765625" style="33" customWidth="1"/>
    <col min="4103" max="4103" width="11.3984375" style="33" customWidth="1"/>
    <col min="4104" max="4104" width="5.8984375" style="33" customWidth="1"/>
    <col min="4105" max="4105" width="28" style="33" customWidth="1"/>
    <col min="4106" max="4106" width="27" style="33" customWidth="1"/>
    <col min="4107" max="4107" width="24.69921875" style="33" customWidth="1"/>
    <col min="4108" max="4108" width="16.69921875" style="33" customWidth="1"/>
    <col min="4109" max="4109" width="14.19921875" style="33" customWidth="1"/>
    <col min="4110" max="4111" width="15" style="33" customWidth="1"/>
    <col min="4112" max="4112" width="20.3984375" style="33" customWidth="1"/>
    <col min="4113" max="4113" width="8" style="33"/>
    <col min="4114" max="4114" width="14" style="33" bestFit="1" customWidth="1"/>
    <col min="4115" max="4357" width="8" style="33"/>
    <col min="4358" max="4358" width="4.09765625" style="33" customWidth="1"/>
    <col min="4359" max="4359" width="11.3984375" style="33" customWidth="1"/>
    <col min="4360" max="4360" width="5.8984375" style="33" customWidth="1"/>
    <col min="4361" max="4361" width="28" style="33" customWidth="1"/>
    <col min="4362" max="4362" width="27" style="33" customWidth="1"/>
    <col min="4363" max="4363" width="24.69921875" style="33" customWidth="1"/>
    <col min="4364" max="4364" width="16.69921875" style="33" customWidth="1"/>
    <col min="4365" max="4365" width="14.19921875" style="33" customWidth="1"/>
    <col min="4366" max="4367" width="15" style="33" customWidth="1"/>
    <col min="4368" max="4368" width="20.3984375" style="33" customWidth="1"/>
    <col min="4369" max="4369" width="8" style="33"/>
    <col min="4370" max="4370" width="14" style="33" bestFit="1" customWidth="1"/>
    <col min="4371" max="4613" width="8" style="33"/>
    <col min="4614" max="4614" width="4.09765625" style="33" customWidth="1"/>
    <col min="4615" max="4615" width="11.3984375" style="33" customWidth="1"/>
    <col min="4616" max="4616" width="5.8984375" style="33" customWidth="1"/>
    <col min="4617" max="4617" width="28" style="33" customWidth="1"/>
    <col min="4618" max="4618" width="27" style="33" customWidth="1"/>
    <col min="4619" max="4619" width="24.69921875" style="33" customWidth="1"/>
    <col min="4620" max="4620" width="16.69921875" style="33" customWidth="1"/>
    <col min="4621" max="4621" width="14.19921875" style="33" customWidth="1"/>
    <col min="4622" max="4623" width="15" style="33" customWidth="1"/>
    <col min="4624" max="4624" width="20.3984375" style="33" customWidth="1"/>
    <col min="4625" max="4625" width="8" style="33"/>
    <col min="4626" max="4626" width="14" style="33" bestFit="1" customWidth="1"/>
    <col min="4627" max="4869" width="8" style="33"/>
    <col min="4870" max="4870" width="4.09765625" style="33" customWidth="1"/>
    <col min="4871" max="4871" width="11.3984375" style="33" customWidth="1"/>
    <col min="4872" max="4872" width="5.8984375" style="33" customWidth="1"/>
    <col min="4873" max="4873" width="28" style="33" customWidth="1"/>
    <col min="4874" max="4874" width="27" style="33" customWidth="1"/>
    <col min="4875" max="4875" width="24.69921875" style="33" customWidth="1"/>
    <col min="4876" max="4876" width="16.69921875" style="33" customWidth="1"/>
    <col min="4877" max="4877" width="14.19921875" style="33" customWidth="1"/>
    <col min="4878" max="4879" width="15" style="33" customWidth="1"/>
    <col min="4880" max="4880" width="20.3984375" style="33" customWidth="1"/>
    <col min="4881" max="4881" width="8" style="33"/>
    <col min="4882" max="4882" width="14" style="33" bestFit="1" customWidth="1"/>
    <col min="4883" max="5125" width="8" style="33"/>
    <col min="5126" max="5126" width="4.09765625" style="33" customWidth="1"/>
    <col min="5127" max="5127" width="11.3984375" style="33" customWidth="1"/>
    <col min="5128" max="5128" width="5.8984375" style="33" customWidth="1"/>
    <col min="5129" max="5129" width="28" style="33" customWidth="1"/>
    <col min="5130" max="5130" width="27" style="33" customWidth="1"/>
    <col min="5131" max="5131" width="24.69921875" style="33" customWidth="1"/>
    <col min="5132" max="5132" width="16.69921875" style="33" customWidth="1"/>
    <col min="5133" max="5133" width="14.19921875" style="33" customWidth="1"/>
    <col min="5134" max="5135" width="15" style="33" customWidth="1"/>
    <col min="5136" max="5136" width="20.3984375" style="33" customWidth="1"/>
    <col min="5137" max="5137" width="8" style="33"/>
    <col min="5138" max="5138" width="14" style="33" bestFit="1" customWidth="1"/>
    <col min="5139" max="5381" width="8" style="33"/>
    <col min="5382" max="5382" width="4.09765625" style="33" customWidth="1"/>
    <col min="5383" max="5383" width="11.3984375" style="33" customWidth="1"/>
    <col min="5384" max="5384" width="5.8984375" style="33" customWidth="1"/>
    <col min="5385" max="5385" width="28" style="33" customWidth="1"/>
    <col min="5386" max="5386" width="27" style="33" customWidth="1"/>
    <col min="5387" max="5387" width="24.69921875" style="33" customWidth="1"/>
    <col min="5388" max="5388" width="16.69921875" style="33" customWidth="1"/>
    <col min="5389" max="5389" width="14.19921875" style="33" customWidth="1"/>
    <col min="5390" max="5391" width="15" style="33" customWidth="1"/>
    <col min="5392" max="5392" width="20.3984375" style="33" customWidth="1"/>
    <col min="5393" max="5393" width="8" style="33"/>
    <col min="5394" max="5394" width="14" style="33" bestFit="1" customWidth="1"/>
    <col min="5395" max="5637" width="8" style="33"/>
    <col min="5638" max="5638" width="4.09765625" style="33" customWidth="1"/>
    <col min="5639" max="5639" width="11.3984375" style="33" customWidth="1"/>
    <col min="5640" max="5640" width="5.8984375" style="33" customWidth="1"/>
    <col min="5641" max="5641" width="28" style="33" customWidth="1"/>
    <col min="5642" max="5642" width="27" style="33" customWidth="1"/>
    <col min="5643" max="5643" width="24.69921875" style="33" customWidth="1"/>
    <col min="5644" max="5644" width="16.69921875" style="33" customWidth="1"/>
    <col min="5645" max="5645" width="14.19921875" style="33" customWidth="1"/>
    <col min="5646" max="5647" width="15" style="33" customWidth="1"/>
    <col min="5648" max="5648" width="20.3984375" style="33" customWidth="1"/>
    <col min="5649" max="5649" width="8" style="33"/>
    <col min="5650" max="5650" width="14" style="33" bestFit="1" customWidth="1"/>
    <col min="5651" max="5893" width="8" style="33"/>
    <col min="5894" max="5894" width="4.09765625" style="33" customWidth="1"/>
    <col min="5895" max="5895" width="11.3984375" style="33" customWidth="1"/>
    <col min="5896" max="5896" width="5.8984375" style="33" customWidth="1"/>
    <col min="5897" max="5897" width="28" style="33" customWidth="1"/>
    <col min="5898" max="5898" width="27" style="33" customWidth="1"/>
    <col min="5899" max="5899" width="24.69921875" style="33" customWidth="1"/>
    <col min="5900" max="5900" width="16.69921875" style="33" customWidth="1"/>
    <col min="5901" max="5901" width="14.19921875" style="33" customWidth="1"/>
    <col min="5902" max="5903" width="15" style="33" customWidth="1"/>
    <col min="5904" max="5904" width="20.3984375" style="33" customWidth="1"/>
    <col min="5905" max="5905" width="8" style="33"/>
    <col min="5906" max="5906" width="14" style="33" bestFit="1" customWidth="1"/>
    <col min="5907" max="6149" width="8" style="33"/>
    <col min="6150" max="6150" width="4.09765625" style="33" customWidth="1"/>
    <col min="6151" max="6151" width="11.3984375" style="33" customWidth="1"/>
    <col min="6152" max="6152" width="5.8984375" style="33" customWidth="1"/>
    <col min="6153" max="6153" width="28" style="33" customWidth="1"/>
    <col min="6154" max="6154" width="27" style="33" customWidth="1"/>
    <col min="6155" max="6155" width="24.69921875" style="33" customWidth="1"/>
    <col min="6156" max="6156" width="16.69921875" style="33" customWidth="1"/>
    <col min="6157" max="6157" width="14.19921875" style="33" customWidth="1"/>
    <col min="6158" max="6159" width="15" style="33" customWidth="1"/>
    <col min="6160" max="6160" width="20.3984375" style="33" customWidth="1"/>
    <col min="6161" max="6161" width="8" style="33"/>
    <col min="6162" max="6162" width="14" style="33" bestFit="1" customWidth="1"/>
    <col min="6163" max="6405" width="8" style="33"/>
    <col min="6406" max="6406" width="4.09765625" style="33" customWidth="1"/>
    <col min="6407" max="6407" width="11.3984375" style="33" customWidth="1"/>
    <col min="6408" max="6408" width="5.8984375" style="33" customWidth="1"/>
    <col min="6409" max="6409" width="28" style="33" customWidth="1"/>
    <col min="6410" max="6410" width="27" style="33" customWidth="1"/>
    <col min="6411" max="6411" width="24.69921875" style="33" customWidth="1"/>
    <col min="6412" max="6412" width="16.69921875" style="33" customWidth="1"/>
    <col min="6413" max="6413" width="14.19921875" style="33" customWidth="1"/>
    <col min="6414" max="6415" width="15" style="33" customWidth="1"/>
    <col min="6416" max="6416" width="20.3984375" style="33" customWidth="1"/>
    <col min="6417" max="6417" width="8" style="33"/>
    <col min="6418" max="6418" width="14" style="33" bestFit="1" customWidth="1"/>
    <col min="6419" max="6661" width="8" style="33"/>
    <col min="6662" max="6662" width="4.09765625" style="33" customWidth="1"/>
    <col min="6663" max="6663" width="11.3984375" style="33" customWidth="1"/>
    <col min="6664" max="6664" width="5.8984375" style="33" customWidth="1"/>
    <col min="6665" max="6665" width="28" style="33" customWidth="1"/>
    <col min="6666" max="6666" width="27" style="33" customWidth="1"/>
    <col min="6667" max="6667" width="24.69921875" style="33" customWidth="1"/>
    <col min="6668" max="6668" width="16.69921875" style="33" customWidth="1"/>
    <col min="6669" max="6669" width="14.19921875" style="33" customWidth="1"/>
    <col min="6670" max="6671" width="15" style="33" customWidth="1"/>
    <col min="6672" max="6672" width="20.3984375" style="33" customWidth="1"/>
    <col min="6673" max="6673" width="8" style="33"/>
    <col min="6674" max="6674" width="14" style="33" bestFit="1" customWidth="1"/>
    <col min="6675" max="6917" width="8" style="33"/>
    <col min="6918" max="6918" width="4.09765625" style="33" customWidth="1"/>
    <col min="6919" max="6919" width="11.3984375" style="33" customWidth="1"/>
    <col min="6920" max="6920" width="5.8984375" style="33" customWidth="1"/>
    <col min="6921" max="6921" width="28" style="33" customWidth="1"/>
    <col min="6922" max="6922" width="27" style="33" customWidth="1"/>
    <col min="6923" max="6923" width="24.69921875" style="33" customWidth="1"/>
    <col min="6924" max="6924" width="16.69921875" style="33" customWidth="1"/>
    <col min="6925" max="6925" width="14.19921875" style="33" customWidth="1"/>
    <col min="6926" max="6927" width="15" style="33" customWidth="1"/>
    <col min="6928" max="6928" width="20.3984375" style="33" customWidth="1"/>
    <col min="6929" max="6929" width="8" style="33"/>
    <col min="6930" max="6930" width="14" style="33" bestFit="1" customWidth="1"/>
    <col min="6931" max="7173" width="8" style="33"/>
    <col min="7174" max="7174" width="4.09765625" style="33" customWidth="1"/>
    <col min="7175" max="7175" width="11.3984375" style="33" customWidth="1"/>
    <col min="7176" max="7176" width="5.8984375" style="33" customWidth="1"/>
    <col min="7177" max="7177" width="28" style="33" customWidth="1"/>
    <col min="7178" max="7178" width="27" style="33" customWidth="1"/>
    <col min="7179" max="7179" width="24.69921875" style="33" customWidth="1"/>
    <col min="7180" max="7180" width="16.69921875" style="33" customWidth="1"/>
    <col min="7181" max="7181" width="14.19921875" style="33" customWidth="1"/>
    <col min="7182" max="7183" width="15" style="33" customWidth="1"/>
    <col min="7184" max="7184" width="20.3984375" style="33" customWidth="1"/>
    <col min="7185" max="7185" width="8" style="33"/>
    <col min="7186" max="7186" width="14" style="33" bestFit="1" customWidth="1"/>
    <col min="7187" max="7429" width="8" style="33"/>
    <col min="7430" max="7430" width="4.09765625" style="33" customWidth="1"/>
    <col min="7431" max="7431" width="11.3984375" style="33" customWidth="1"/>
    <col min="7432" max="7432" width="5.8984375" style="33" customWidth="1"/>
    <col min="7433" max="7433" width="28" style="33" customWidth="1"/>
    <col min="7434" max="7434" width="27" style="33" customWidth="1"/>
    <col min="7435" max="7435" width="24.69921875" style="33" customWidth="1"/>
    <col min="7436" max="7436" width="16.69921875" style="33" customWidth="1"/>
    <col min="7437" max="7437" width="14.19921875" style="33" customWidth="1"/>
    <col min="7438" max="7439" width="15" style="33" customWidth="1"/>
    <col min="7440" max="7440" width="20.3984375" style="33" customWidth="1"/>
    <col min="7441" max="7441" width="8" style="33"/>
    <col min="7442" max="7442" width="14" style="33" bestFit="1" customWidth="1"/>
    <col min="7443" max="7685" width="8" style="33"/>
    <col min="7686" max="7686" width="4.09765625" style="33" customWidth="1"/>
    <col min="7687" max="7687" width="11.3984375" style="33" customWidth="1"/>
    <col min="7688" max="7688" width="5.8984375" style="33" customWidth="1"/>
    <col min="7689" max="7689" width="28" style="33" customWidth="1"/>
    <col min="7690" max="7690" width="27" style="33" customWidth="1"/>
    <col min="7691" max="7691" width="24.69921875" style="33" customWidth="1"/>
    <col min="7692" max="7692" width="16.69921875" style="33" customWidth="1"/>
    <col min="7693" max="7693" width="14.19921875" style="33" customWidth="1"/>
    <col min="7694" max="7695" width="15" style="33" customWidth="1"/>
    <col min="7696" max="7696" width="20.3984375" style="33" customWidth="1"/>
    <col min="7697" max="7697" width="8" style="33"/>
    <col min="7698" max="7698" width="14" style="33" bestFit="1" customWidth="1"/>
    <col min="7699" max="7941" width="8" style="33"/>
    <col min="7942" max="7942" width="4.09765625" style="33" customWidth="1"/>
    <col min="7943" max="7943" width="11.3984375" style="33" customWidth="1"/>
    <col min="7944" max="7944" width="5.8984375" style="33" customWidth="1"/>
    <col min="7945" max="7945" width="28" style="33" customWidth="1"/>
    <col min="7946" max="7946" width="27" style="33" customWidth="1"/>
    <col min="7947" max="7947" width="24.69921875" style="33" customWidth="1"/>
    <col min="7948" max="7948" width="16.69921875" style="33" customWidth="1"/>
    <col min="7949" max="7949" width="14.19921875" style="33" customWidth="1"/>
    <col min="7950" max="7951" width="15" style="33" customWidth="1"/>
    <col min="7952" max="7952" width="20.3984375" style="33" customWidth="1"/>
    <col min="7953" max="7953" width="8" style="33"/>
    <col min="7954" max="7954" width="14" style="33" bestFit="1" customWidth="1"/>
    <col min="7955" max="8197" width="8" style="33"/>
    <col min="8198" max="8198" width="4.09765625" style="33" customWidth="1"/>
    <col min="8199" max="8199" width="11.3984375" style="33" customWidth="1"/>
    <col min="8200" max="8200" width="5.8984375" style="33" customWidth="1"/>
    <col min="8201" max="8201" width="28" style="33" customWidth="1"/>
    <col min="8202" max="8202" width="27" style="33" customWidth="1"/>
    <col min="8203" max="8203" width="24.69921875" style="33" customWidth="1"/>
    <col min="8204" max="8204" width="16.69921875" style="33" customWidth="1"/>
    <col min="8205" max="8205" width="14.19921875" style="33" customWidth="1"/>
    <col min="8206" max="8207" width="15" style="33" customWidth="1"/>
    <col min="8208" max="8208" width="20.3984375" style="33" customWidth="1"/>
    <col min="8209" max="8209" width="8" style="33"/>
    <col min="8210" max="8210" width="14" style="33" bestFit="1" customWidth="1"/>
    <col min="8211" max="8453" width="8" style="33"/>
    <col min="8454" max="8454" width="4.09765625" style="33" customWidth="1"/>
    <col min="8455" max="8455" width="11.3984375" style="33" customWidth="1"/>
    <col min="8456" max="8456" width="5.8984375" style="33" customWidth="1"/>
    <col min="8457" max="8457" width="28" style="33" customWidth="1"/>
    <col min="8458" max="8458" width="27" style="33" customWidth="1"/>
    <col min="8459" max="8459" width="24.69921875" style="33" customWidth="1"/>
    <col min="8460" max="8460" width="16.69921875" style="33" customWidth="1"/>
    <col min="8461" max="8461" width="14.19921875" style="33" customWidth="1"/>
    <col min="8462" max="8463" width="15" style="33" customWidth="1"/>
    <col min="8464" max="8464" width="20.3984375" style="33" customWidth="1"/>
    <col min="8465" max="8465" width="8" style="33"/>
    <col min="8466" max="8466" width="14" style="33" bestFit="1" customWidth="1"/>
    <col min="8467" max="8709" width="8" style="33"/>
    <col min="8710" max="8710" width="4.09765625" style="33" customWidth="1"/>
    <col min="8711" max="8711" width="11.3984375" style="33" customWidth="1"/>
    <col min="8712" max="8712" width="5.8984375" style="33" customWidth="1"/>
    <col min="8713" max="8713" width="28" style="33" customWidth="1"/>
    <col min="8714" max="8714" width="27" style="33" customWidth="1"/>
    <col min="8715" max="8715" width="24.69921875" style="33" customWidth="1"/>
    <col min="8716" max="8716" width="16.69921875" style="33" customWidth="1"/>
    <col min="8717" max="8717" width="14.19921875" style="33" customWidth="1"/>
    <col min="8718" max="8719" width="15" style="33" customWidth="1"/>
    <col min="8720" max="8720" width="20.3984375" style="33" customWidth="1"/>
    <col min="8721" max="8721" width="8" style="33"/>
    <col min="8722" max="8722" width="14" style="33" bestFit="1" customWidth="1"/>
    <col min="8723" max="8965" width="8" style="33"/>
    <col min="8966" max="8966" width="4.09765625" style="33" customWidth="1"/>
    <col min="8967" max="8967" width="11.3984375" style="33" customWidth="1"/>
    <col min="8968" max="8968" width="5.8984375" style="33" customWidth="1"/>
    <col min="8969" max="8969" width="28" style="33" customWidth="1"/>
    <col min="8970" max="8970" width="27" style="33" customWidth="1"/>
    <col min="8971" max="8971" width="24.69921875" style="33" customWidth="1"/>
    <col min="8972" max="8972" width="16.69921875" style="33" customWidth="1"/>
    <col min="8973" max="8973" width="14.19921875" style="33" customWidth="1"/>
    <col min="8974" max="8975" width="15" style="33" customWidth="1"/>
    <col min="8976" max="8976" width="20.3984375" style="33" customWidth="1"/>
    <col min="8977" max="8977" width="8" style="33"/>
    <col min="8978" max="8978" width="14" style="33" bestFit="1" customWidth="1"/>
    <col min="8979" max="9221" width="8" style="33"/>
    <col min="9222" max="9222" width="4.09765625" style="33" customWidth="1"/>
    <col min="9223" max="9223" width="11.3984375" style="33" customWidth="1"/>
    <col min="9224" max="9224" width="5.8984375" style="33" customWidth="1"/>
    <col min="9225" max="9225" width="28" style="33" customWidth="1"/>
    <col min="9226" max="9226" width="27" style="33" customWidth="1"/>
    <col min="9227" max="9227" width="24.69921875" style="33" customWidth="1"/>
    <col min="9228" max="9228" width="16.69921875" style="33" customWidth="1"/>
    <col min="9229" max="9229" width="14.19921875" style="33" customWidth="1"/>
    <col min="9230" max="9231" width="15" style="33" customWidth="1"/>
    <col min="9232" max="9232" width="20.3984375" style="33" customWidth="1"/>
    <col min="9233" max="9233" width="8" style="33"/>
    <col min="9234" max="9234" width="14" style="33" bestFit="1" customWidth="1"/>
    <col min="9235" max="9477" width="8" style="33"/>
    <col min="9478" max="9478" width="4.09765625" style="33" customWidth="1"/>
    <col min="9479" max="9479" width="11.3984375" style="33" customWidth="1"/>
    <col min="9480" max="9480" width="5.8984375" style="33" customWidth="1"/>
    <col min="9481" max="9481" width="28" style="33" customWidth="1"/>
    <col min="9482" max="9482" width="27" style="33" customWidth="1"/>
    <col min="9483" max="9483" width="24.69921875" style="33" customWidth="1"/>
    <col min="9484" max="9484" width="16.69921875" style="33" customWidth="1"/>
    <col min="9485" max="9485" width="14.19921875" style="33" customWidth="1"/>
    <col min="9486" max="9487" width="15" style="33" customWidth="1"/>
    <col min="9488" max="9488" width="20.3984375" style="33" customWidth="1"/>
    <col min="9489" max="9489" width="8" style="33"/>
    <col min="9490" max="9490" width="14" style="33" bestFit="1" customWidth="1"/>
    <col min="9491" max="9733" width="8" style="33"/>
    <col min="9734" max="9734" width="4.09765625" style="33" customWidth="1"/>
    <col min="9735" max="9735" width="11.3984375" style="33" customWidth="1"/>
    <col min="9736" max="9736" width="5.8984375" style="33" customWidth="1"/>
    <col min="9737" max="9737" width="28" style="33" customWidth="1"/>
    <col min="9738" max="9738" width="27" style="33" customWidth="1"/>
    <col min="9739" max="9739" width="24.69921875" style="33" customWidth="1"/>
    <col min="9740" max="9740" width="16.69921875" style="33" customWidth="1"/>
    <col min="9741" max="9741" width="14.19921875" style="33" customWidth="1"/>
    <col min="9742" max="9743" width="15" style="33" customWidth="1"/>
    <col min="9744" max="9744" width="20.3984375" style="33" customWidth="1"/>
    <col min="9745" max="9745" width="8" style="33"/>
    <col min="9746" max="9746" width="14" style="33" bestFit="1" customWidth="1"/>
    <col min="9747" max="9989" width="8" style="33"/>
    <col min="9990" max="9990" width="4.09765625" style="33" customWidth="1"/>
    <col min="9991" max="9991" width="11.3984375" style="33" customWidth="1"/>
    <col min="9992" max="9992" width="5.8984375" style="33" customWidth="1"/>
    <col min="9993" max="9993" width="28" style="33" customWidth="1"/>
    <col min="9994" max="9994" width="27" style="33" customWidth="1"/>
    <col min="9995" max="9995" width="24.69921875" style="33" customWidth="1"/>
    <col min="9996" max="9996" width="16.69921875" style="33" customWidth="1"/>
    <col min="9997" max="9997" width="14.19921875" style="33" customWidth="1"/>
    <col min="9998" max="9999" width="15" style="33" customWidth="1"/>
    <col min="10000" max="10000" width="20.3984375" style="33" customWidth="1"/>
    <col min="10001" max="10001" width="8" style="33"/>
    <col min="10002" max="10002" width="14" style="33" bestFit="1" customWidth="1"/>
    <col min="10003" max="10245" width="8" style="33"/>
    <col min="10246" max="10246" width="4.09765625" style="33" customWidth="1"/>
    <col min="10247" max="10247" width="11.3984375" style="33" customWidth="1"/>
    <col min="10248" max="10248" width="5.8984375" style="33" customWidth="1"/>
    <col min="10249" max="10249" width="28" style="33" customWidth="1"/>
    <col min="10250" max="10250" width="27" style="33" customWidth="1"/>
    <col min="10251" max="10251" width="24.69921875" style="33" customWidth="1"/>
    <col min="10252" max="10252" width="16.69921875" style="33" customWidth="1"/>
    <col min="10253" max="10253" width="14.19921875" style="33" customWidth="1"/>
    <col min="10254" max="10255" width="15" style="33" customWidth="1"/>
    <col min="10256" max="10256" width="20.3984375" style="33" customWidth="1"/>
    <col min="10257" max="10257" width="8" style="33"/>
    <col min="10258" max="10258" width="14" style="33" bestFit="1" customWidth="1"/>
    <col min="10259" max="10501" width="8" style="33"/>
    <col min="10502" max="10502" width="4.09765625" style="33" customWidth="1"/>
    <col min="10503" max="10503" width="11.3984375" style="33" customWidth="1"/>
    <col min="10504" max="10504" width="5.8984375" style="33" customWidth="1"/>
    <col min="10505" max="10505" width="28" style="33" customWidth="1"/>
    <col min="10506" max="10506" width="27" style="33" customWidth="1"/>
    <col min="10507" max="10507" width="24.69921875" style="33" customWidth="1"/>
    <col min="10508" max="10508" width="16.69921875" style="33" customWidth="1"/>
    <col min="10509" max="10509" width="14.19921875" style="33" customWidth="1"/>
    <col min="10510" max="10511" width="15" style="33" customWidth="1"/>
    <col min="10512" max="10512" width="20.3984375" style="33" customWidth="1"/>
    <col min="10513" max="10513" width="8" style="33"/>
    <col min="10514" max="10514" width="14" style="33" bestFit="1" customWidth="1"/>
    <col min="10515" max="10757" width="8" style="33"/>
    <col min="10758" max="10758" width="4.09765625" style="33" customWidth="1"/>
    <col min="10759" max="10759" width="11.3984375" style="33" customWidth="1"/>
    <col min="10760" max="10760" width="5.8984375" style="33" customWidth="1"/>
    <col min="10761" max="10761" width="28" style="33" customWidth="1"/>
    <col min="10762" max="10762" width="27" style="33" customWidth="1"/>
    <col min="10763" max="10763" width="24.69921875" style="33" customWidth="1"/>
    <col min="10764" max="10764" width="16.69921875" style="33" customWidth="1"/>
    <col min="10765" max="10765" width="14.19921875" style="33" customWidth="1"/>
    <col min="10766" max="10767" width="15" style="33" customWidth="1"/>
    <col min="10768" max="10768" width="20.3984375" style="33" customWidth="1"/>
    <col min="10769" max="10769" width="8" style="33"/>
    <col min="10770" max="10770" width="14" style="33" bestFit="1" customWidth="1"/>
    <col min="10771" max="11013" width="8" style="33"/>
    <col min="11014" max="11014" width="4.09765625" style="33" customWidth="1"/>
    <col min="11015" max="11015" width="11.3984375" style="33" customWidth="1"/>
    <col min="11016" max="11016" width="5.8984375" style="33" customWidth="1"/>
    <col min="11017" max="11017" width="28" style="33" customWidth="1"/>
    <col min="11018" max="11018" width="27" style="33" customWidth="1"/>
    <col min="11019" max="11019" width="24.69921875" style="33" customWidth="1"/>
    <col min="11020" max="11020" width="16.69921875" style="33" customWidth="1"/>
    <col min="11021" max="11021" width="14.19921875" style="33" customWidth="1"/>
    <col min="11022" max="11023" width="15" style="33" customWidth="1"/>
    <col min="11024" max="11024" width="20.3984375" style="33" customWidth="1"/>
    <col min="11025" max="11025" width="8" style="33"/>
    <col min="11026" max="11026" width="14" style="33" bestFit="1" customWidth="1"/>
    <col min="11027" max="11269" width="8" style="33"/>
    <col min="11270" max="11270" width="4.09765625" style="33" customWidth="1"/>
    <col min="11271" max="11271" width="11.3984375" style="33" customWidth="1"/>
    <col min="11272" max="11272" width="5.8984375" style="33" customWidth="1"/>
    <col min="11273" max="11273" width="28" style="33" customWidth="1"/>
    <col min="11274" max="11274" width="27" style="33" customWidth="1"/>
    <col min="11275" max="11275" width="24.69921875" style="33" customWidth="1"/>
    <col min="11276" max="11276" width="16.69921875" style="33" customWidth="1"/>
    <col min="11277" max="11277" width="14.19921875" style="33" customWidth="1"/>
    <col min="11278" max="11279" width="15" style="33" customWidth="1"/>
    <col min="11280" max="11280" width="20.3984375" style="33" customWidth="1"/>
    <col min="11281" max="11281" width="8" style="33"/>
    <col min="11282" max="11282" width="14" style="33" bestFit="1" customWidth="1"/>
    <col min="11283" max="11525" width="8" style="33"/>
    <col min="11526" max="11526" width="4.09765625" style="33" customWidth="1"/>
    <col min="11527" max="11527" width="11.3984375" style="33" customWidth="1"/>
    <col min="11528" max="11528" width="5.8984375" style="33" customWidth="1"/>
    <col min="11529" max="11529" width="28" style="33" customWidth="1"/>
    <col min="11530" max="11530" width="27" style="33" customWidth="1"/>
    <col min="11531" max="11531" width="24.69921875" style="33" customWidth="1"/>
    <col min="11532" max="11532" width="16.69921875" style="33" customWidth="1"/>
    <col min="11533" max="11533" width="14.19921875" style="33" customWidth="1"/>
    <col min="11534" max="11535" width="15" style="33" customWidth="1"/>
    <col min="11536" max="11536" width="20.3984375" style="33" customWidth="1"/>
    <col min="11537" max="11537" width="8" style="33"/>
    <col min="11538" max="11538" width="14" style="33" bestFit="1" customWidth="1"/>
    <col min="11539" max="11781" width="8" style="33"/>
    <col min="11782" max="11782" width="4.09765625" style="33" customWidth="1"/>
    <col min="11783" max="11783" width="11.3984375" style="33" customWidth="1"/>
    <col min="11784" max="11784" width="5.8984375" style="33" customWidth="1"/>
    <col min="11785" max="11785" width="28" style="33" customWidth="1"/>
    <col min="11786" max="11786" width="27" style="33" customWidth="1"/>
    <col min="11787" max="11787" width="24.69921875" style="33" customWidth="1"/>
    <col min="11788" max="11788" width="16.69921875" style="33" customWidth="1"/>
    <col min="11789" max="11789" width="14.19921875" style="33" customWidth="1"/>
    <col min="11790" max="11791" width="15" style="33" customWidth="1"/>
    <col min="11792" max="11792" width="20.3984375" style="33" customWidth="1"/>
    <col min="11793" max="11793" width="8" style="33"/>
    <col min="11794" max="11794" width="14" style="33" bestFit="1" customWidth="1"/>
    <col min="11795" max="12037" width="8" style="33"/>
    <col min="12038" max="12038" width="4.09765625" style="33" customWidth="1"/>
    <col min="12039" max="12039" width="11.3984375" style="33" customWidth="1"/>
    <col min="12040" max="12040" width="5.8984375" style="33" customWidth="1"/>
    <col min="12041" max="12041" width="28" style="33" customWidth="1"/>
    <col min="12042" max="12042" width="27" style="33" customWidth="1"/>
    <col min="12043" max="12043" width="24.69921875" style="33" customWidth="1"/>
    <col min="12044" max="12044" width="16.69921875" style="33" customWidth="1"/>
    <col min="12045" max="12045" width="14.19921875" style="33" customWidth="1"/>
    <col min="12046" max="12047" width="15" style="33" customWidth="1"/>
    <col min="12048" max="12048" width="20.3984375" style="33" customWidth="1"/>
    <col min="12049" max="12049" width="8" style="33"/>
    <col min="12050" max="12050" width="14" style="33" bestFit="1" customWidth="1"/>
    <col min="12051" max="12293" width="8" style="33"/>
    <col min="12294" max="12294" width="4.09765625" style="33" customWidth="1"/>
    <col min="12295" max="12295" width="11.3984375" style="33" customWidth="1"/>
    <col min="12296" max="12296" width="5.8984375" style="33" customWidth="1"/>
    <col min="12297" max="12297" width="28" style="33" customWidth="1"/>
    <col min="12298" max="12298" width="27" style="33" customWidth="1"/>
    <col min="12299" max="12299" width="24.69921875" style="33" customWidth="1"/>
    <col min="12300" max="12300" width="16.69921875" style="33" customWidth="1"/>
    <col min="12301" max="12301" width="14.19921875" style="33" customWidth="1"/>
    <col min="12302" max="12303" width="15" style="33" customWidth="1"/>
    <col min="12304" max="12304" width="20.3984375" style="33" customWidth="1"/>
    <col min="12305" max="12305" width="8" style="33"/>
    <col min="12306" max="12306" width="14" style="33" bestFit="1" customWidth="1"/>
    <col min="12307" max="12549" width="8" style="33"/>
    <col min="12550" max="12550" width="4.09765625" style="33" customWidth="1"/>
    <col min="12551" max="12551" width="11.3984375" style="33" customWidth="1"/>
    <col min="12552" max="12552" width="5.8984375" style="33" customWidth="1"/>
    <col min="12553" max="12553" width="28" style="33" customWidth="1"/>
    <col min="12554" max="12554" width="27" style="33" customWidth="1"/>
    <col min="12555" max="12555" width="24.69921875" style="33" customWidth="1"/>
    <col min="12556" max="12556" width="16.69921875" style="33" customWidth="1"/>
    <col min="12557" max="12557" width="14.19921875" style="33" customWidth="1"/>
    <col min="12558" max="12559" width="15" style="33" customWidth="1"/>
    <col min="12560" max="12560" width="20.3984375" style="33" customWidth="1"/>
    <col min="12561" max="12561" width="8" style="33"/>
    <col min="12562" max="12562" width="14" style="33" bestFit="1" customWidth="1"/>
    <col min="12563" max="12805" width="8" style="33"/>
    <col min="12806" max="12806" width="4.09765625" style="33" customWidth="1"/>
    <col min="12807" max="12807" width="11.3984375" style="33" customWidth="1"/>
    <col min="12808" max="12808" width="5.8984375" style="33" customWidth="1"/>
    <col min="12809" max="12809" width="28" style="33" customWidth="1"/>
    <col min="12810" max="12810" width="27" style="33" customWidth="1"/>
    <col min="12811" max="12811" width="24.69921875" style="33" customWidth="1"/>
    <col min="12812" max="12812" width="16.69921875" style="33" customWidth="1"/>
    <col min="12813" max="12813" width="14.19921875" style="33" customWidth="1"/>
    <col min="12814" max="12815" width="15" style="33" customWidth="1"/>
    <col min="12816" max="12816" width="20.3984375" style="33" customWidth="1"/>
    <col min="12817" max="12817" width="8" style="33"/>
    <col min="12818" max="12818" width="14" style="33" bestFit="1" customWidth="1"/>
    <col min="12819" max="13061" width="8" style="33"/>
    <col min="13062" max="13062" width="4.09765625" style="33" customWidth="1"/>
    <col min="13063" max="13063" width="11.3984375" style="33" customWidth="1"/>
    <col min="13064" max="13064" width="5.8984375" style="33" customWidth="1"/>
    <col min="13065" max="13065" width="28" style="33" customWidth="1"/>
    <col min="13066" max="13066" width="27" style="33" customWidth="1"/>
    <col min="13067" max="13067" width="24.69921875" style="33" customWidth="1"/>
    <col min="13068" max="13068" width="16.69921875" style="33" customWidth="1"/>
    <col min="13069" max="13069" width="14.19921875" style="33" customWidth="1"/>
    <col min="13070" max="13071" width="15" style="33" customWidth="1"/>
    <col min="13072" max="13072" width="20.3984375" style="33" customWidth="1"/>
    <col min="13073" max="13073" width="8" style="33"/>
    <col min="13074" max="13074" width="14" style="33" bestFit="1" customWidth="1"/>
    <col min="13075" max="13317" width="8" style="33"/>
    <col min="13318" max="13318" width="4.09765625" style="33" customWidth="1"/>
    <col min="13319" max="13319" width="11.3984375" style="33" customWidth="1"/>
    <col min="13320" max="13320" width="5.8984375" style="33" customWidth="1"/>
    <col min="13321" max="13321" width="28" style="33" customWidth="1"/>
    <col min="13322" max="13322" width="27" style="33" customWidth="1"/>
    <col min="13323" max="13323" width="24.69921875" style="33" customWidth="1"/>
    <col min="13324" max="13324" width="16.69921875" style="33" customWidth="1"/>
    <col min="13325" max="13325" width="14.19921875" style="33" customWidth="1"/>
    <col min="13326" max="13327" width="15" style="33" customWidth="1"/>
    <col min="13328" max="13328" width="20.3984375" style="33" customWidth="1"/>
    <col min="13329" max="13329" width="8" style="33"/>
    <col min="13330" max="13330" width="14" style="33" bestFit="1" customWidth="1"/>
    <col min="13331" max="13573" width="8" style="33"/>
    <col min="13574" max="13574" width="4.09765625" style="33" customWidth="1"/>
    <col min="13575" max="13575" width="11.3984375" style="33" customWidth="1"/>
    <col min="13576" max="13576" width="5.8984375" style="33" customWidth="1"/>
    <col min="13577" max="13577" width="28" style="33" customWidth="1"/>
    <col min="13578" max="13578" width="27" style="33" customWidth="1"/>
    <col min="13579" max="13579" width="24.69921875" style="33" customWidth="1"/>
    <col min="13580" max="13580" width="16.69921875" style="33" customWidth="1"/>
    <col min="13581" max="13581" width="14.19921875" style="33" customWidth="1"/>
    <col min="13582" max="13583" width="15" style="33" customWidth="1"/>
    <col min="13584" max="13584" width="20.3984375" style="33" customWidth="1"/>
    <col min="13585" max="13585" width="8" style="33"/>
    <col min="13586" max="13586" width="14" style="33" bestFit="1" customWidth="1"/>
    <col min="13587" max="13829" width="8" style="33"/>
    <col min="13830" max="13830" width="4.09765625" style="33" customWidth="1"/>
    <col min="13831" max="13831" width="11.3984375" style="33" customWidth="1"/>
    <col min="13832" max="13832" width="5.8984375" style="33" customWidth="1"/>
    <col min="13833" max="13833" width="28" style="33" customWidth="1"/>
    <col min="13834" max="13834" width="27" style="33" customWidth="1"/>
    <col min="13835" max="13835" width="24.69921875" style="33" customWidth="1"/>
    <col min="13836" max="13836" width="16.69921875" style="33" customWidth="1"/>
    <col min="13837" max="13837" width="14.19921875" style="33" customWidth="1"/>
    <col min="13838" max="13839" width="15" style="33" customWidth="1"/>
    <col min="13840" max="13840" width="20.3984375" style="33" customWidth="1"/>
    <col min="13841" max="13841" width="8" style="33"/>
    <col min="13842" max="13842" width="14" style="33" bestFit="1" customWidth="1"/>
    <col min="13843" max="14085" width="8" style="33"/>
    <col min="14086" max="14086" width="4.09765625" style="33" customWidth="1"/>
    <col min="14087" max="14087" width="11.3984375" style="33" customWidth="1"/>
    <col min="14088" max="14088" width="5.8984375" style="33" customWidth="1"/>
    <col min="14089" max="14089" width="28" style="33" customWidth="1"/>
    <col min="14090" max="14090" width="27" style="33" customWidth="1"/>
    <col min="14091" max="14091" width="24.69921875" style="33" customWidth="1"/>
    <col min="14092" max="14092" width="16.69921875" style="33" customWidth="1"/>
    <col min="14093" max="14093" width="14.19921875" style="33" customWidth="1"/>
    <col min="14094" max="14095" width="15" style="33" customWidth="1"/>
    <col min="14096" max="14096" width="20.3984375" style="33" customWidth="1"/>
    <col min="14097" max="14097" width="8" style="33"/>
    <col min="14098" max="14098" width="14" style="33" bestFit="1" customWidth="1"/>
    <col min="14099" max="14341" width="8" style="33"/>
    <col min="14342" max="14342" width="4.09765625" style="33" customWidth="1"/>
    <col min="14343" max="14343" width="11.3984375" style="33" customWidth="1"/>
    <col min="14344" max="14344" width="5.8984375" style="33" customWidth="1"/>
    <col min="14345" max="14345" width="28" style="33" customWidth="1"/>
    <col min="14346" max="14346" width="27" style="33" customWidth="1"/>
    <col min="14347" max="14347" width="24.69921875" style="33" customWidth="1"/>
    <col min="14348" max="14348" width="16.69921875" style="33" customWidth="1"/>
    <col min="14349" max="14349" width="14.19921875" style="33" customWidth="1"/>
    <col min="14350" max="14351" width="15" style="33" customWidth="1"/>
    <col min="14352" max="14352" width="20.3984375" style="33" customWidth="1"/>
    <col min="14353" max="14353" width="8" style="33"/>
    <col min="14354" max="14354" width="14" style="33" bestFit="1" customWidth="1"/>
    <col min="14355" max="14597" width="8" style="33"/>
    <col min="14598" max="14598" width="4.09765625" style="33" customWidth="1"/>
    <col min="14599" max="14599" width="11.3984375" style="33" customWidth="1"/>
    <col min="14600" max="14600" width="5.8984375" style="33" customWidth="1"/>
    <col min="14601" max="14601" width="28" style="33" customWidth="1"/>
    <col min="14602" max="14602" width="27" style="33" customWidth="1"/>
    <col min="14603" max="14603" width="24.69921875" style="33" customWidth="1"/>
    <col min="14604" max="14604" width="16.69921875" style="33" customWidth="1"/>
    <col min="14605" max="14605" width="14.19921875" style="33" customWidth="1"/>
    <col min="14606" max="14607" width="15" style="33" customWidth="1"/>
    <col min="14608" max="14608" width="20.3984375" style="33" customWidth="1"/>
    <col min="14609" max="14609" width="8" style="33"/>
    <col min="14610" max="14610" width="14" style="33" bestFit="1" customWidth="1"/>
    <col min="14611" max="14853" width="8" style="33"/>
    <col min="14854" max="14854" width="4.09765625" style="33" customWidth="1"/>
    <col min="14855" max="14855" width="11.3984375" style="33" customWidth="1"/>
    <col min="14856" max="14856" width="5.8984375" style="33" customWidth="1"/>
    <col min="14857" max="14857" width="28" style="33" customWidth="1"/>
    <col min="14858" max="14858" width="27" style="33" customWidth="1"/>
    <col min="14859" max="14859" width="24.69921875" style="33" customWidth="1"/>
    <col min="14860" max="14860" width="16.69921875" style="33" customWidth="1"/>
    <col min="14861" max="14861" width="14.19921875" style="33" customWidth="1"/>
    <col min="14862" max="14863" width="15" style="33" customWidth="1"/>
    <col min="14864" max="14864" width="20.3984375" style="33" customWidth="1"/>
    <col min="14865" max="14865" width="8" style="33"/>
    <col min="14866" max="14866" width="14" style="33" bestFit="1" customWidth="1"/>
    <col min="14867" max="15109" width="8" style="33"/>
    <col min="15110" max="15110" width="4.09765625" style="33" customWidth="1"/>
    <col min="15111" max="15111" width="11.3984375" style="33" customWidth="1"/>
    <col min="15112" max="15112" width="5.8984375" style="33" customWidth="1"/>
    <col min="15113" max="15113" width="28" style="33" customWidth="1"/>
    <col min="15114" max="15114" width="27" style="33" customWidth="1"/>
    <col min="15115" max="15115" width="24.69921875" style="33" customWidth="1"/>
    <col min="15116" max="15116" width="16.69921875" style="33" customWidth="1"/>
    <col min="15117" max="15117" width="14.19921875" style="33" customWidth="1"/>
    <col min="15118" max="15119" width="15" style="33" customWidth="1"/>
    <col min="15120" max="15120" width="20.3984375" style="33" customWidth="1"/>
    <col min="15121" max="15121" width="8" style="33"/>
    <col min="15122" max="15122" width="14" style="33" bestFit="1" customWidth="1"/>
    <col min="15123" max="15365" width="8" style="33"/>
    <col min="15366" max="15366" width="4.09765625" style="33" customWidth="1"/>
    <col min="15367" max="15367" width="11.3984375" style="33" customWidth="1"/>
    <col min="15368" max="15368" width="5.8984375" style="33" customWidth="1"/>
    <col min="15369" max="15369" width="28" style="33" customWidth="1"/>
    <col min="15370" max="15370" width="27" style="33" customWidth="1"/>
    <col min="15371" max="15371" width="24.69921875" style="33" customWidth="1"/>
    <col min="15372" max="15372" width="16.69921875" style="33" customWidth="1"/>
    <col min="15373" max="15373" width="14.19921875" style="33" customWidth="1"/>
    <col min="15374" max="15375" width="15" style="33" customWidth="1"/>
    <col min="15376" max="15376" width="20.3984375" style="33" customWidth="1"/>
    <col min="15377" max="15377" width="8" style="33"/>
    <col min="15378" max="15378" width="14" style="33" bestFit="1" customWidth="1"/>
    <col min="15379" max="15621" width="8" style="33"/>
    <col min="15622" max="15622" width="4.09765625" style="33" customWidth="1"/>
    <col min="15623" max="15623" width="11.3984375" style="33" customWidth="1"/>
    <col min="15624" max="15624" width="5.8984375" style="33" customWidth="1"/>
    <col min="15625" max="15625" width="28" style="33" customWidth="1"/>
    <col min="15626" max="15626" width="27" style="33" customWidth="1"/>
    <col min="15627" max="15627" width="24.69921875" style="33" customWidth="1"/>
    <col min="15628" max="15628" width="16.69921875" style="33" customWidth="1"/>
    <col min="15629" max="15629" width="14.19921875" style="33" customWidth="1"/>
    <col min="15630" max="15631" width="15" style="33" customWidth="1"/>
    <col min="15632" max="15632" width="20.3984375" style="33" customWidth="1"/>
    <col min="15633" max="15633" width="8" style="33"/>
    <col min="15634" max="15634" width="14" style="33" bestFit="1" customWidth="1"/>
    <col min="15635" max="15877" width="8" style="33"/>
    <col min="15878" max="15878" width="4.09765625" style="33" customWidth="1"/>
    <col min="15879" max="15879" width="11.3984375" style="33" customWidth="1"/>
    <col min="15880" max="15880" width="5.8984375" style="33" customWidth="1"/>
    <col min="15881" max="15881" width="28" style="33" customWidth="1"/>
    <col min="15882" max="15882" width="27" style="33" customWidth="1"/>
    <col min="15883" max="15883" width="24.69921875" style="33" customWidth="1"/>
    <col min="15884" max="15884" width="16.69921875" style="33" customWidth="1"/>
    <col min="15885" max="15885" width="14.19921875" style="33" customWidth="1"/>
    <col min="15886" max="15887" width="15" style="33" customWidth="1"/>
    <col min="15888" max="15888" width="20.3984375" style="33" customWidth="1"/>
    <col min="15889" max="15889" width="8" style="33"/>
    <col min="15890" max="15890" width="14" style="33" bestFit="1" customWidth="1"/>
    <col min="15891" max="16133" width="8" style="33"/>
    <col min="16134" max="16134" width="4.09765625" style="33" customWidth="1"/>
    <col min="16135" max="16135" width="11.3984375" style="33" customWidth="1"/>
    <col min="16136" max="16136" width="5.8984375" style="33" customWidth="1"/>
    <col min="16137" max="16137" width="28" style="33" customWidth="1"/>
    <col min="16138" max="16138" width="27" style="33" customWidth="1"/>
    <col min="16139" max="16139" width="24.69921875" style="33" customWidth="1"/>
    <col min="16140" max="16140" width="16.69921875" style="33" customWidth="1"/>
    <col min="16141" max="16141" width="14.19921875" style="33" customWidth="1"/>
    <col min="16142" max="16143" width="15" style="33" customWidth="1"/>
    <col min="16144" max="16144" width="20.3984375" style="33" customWidth="1"/>
    <col min="16145" max="16145" width="8" style="33"/>
    <col min="16146" max="16146" width="14" style="33" bestFit="1" customWidth="1"/>
    <col min="16147" max="16384" width="8" style="33"/>
  </cols>
  <sheetData>
    <row r="1" spans="1:30" s="2" customFormat="1" ht="27" customHeight="1" x14ac:dyDescent="0.45">
      <c r="A1" s="1" t="s">
        <v>0</v>
      </c>
      <c r="B1" s="1"/>
      <c r="C1" s="1"/>
      <c r="D1" s="1"/>
      <c r="E1" s="1"/>
      <c r="F1" s="1"/>
      <c r="O1" s="3"/>
      <c r="P1" s="4"/>
      <c r="R1" s="5"/>
      <c r="S1" s="5"/>
      <c r="T1" s="5"/>
      <c r="U1" s="5"/>
      <c r="V1" s="5"/>
      <c r="W1" s="5"/>
      <c r="X1" s="5"/>
      <c r="Y1" s="5"/>
      <c r="AA1" s="5"/>
      <c r="AB1" s="5"/>
      <c r="AC1" s="5"/>
      <c r="AD1" s="6"/>
    </row>
    <row r="2" spans="1:30" s="13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0"/>
      <c r="I2" s="10"/>
      <c r="J2" s="11"/>
      <c r="K2" s="11"/>
      <c r="L2" s="11"/>
      <c r="M2" s="11"/>
      <c r="N2" s="11"/>
      <c r="O2" s="12"/>
      <c r="P2" s="4"/>
      <c r="R2" s="14"/>
      <c r="S2" s="14"/>
      <c r="T2" s="14"/>
      <c r="U2" s="14"/>
      <c r="V2" s="14"/>
      <c r="W2" s="14"/>
      <c r="X2" s="14"/>
      <c r="Y2" s="14"/>
      <c r="Z2" s="15"/>
      <c r="AA2" s="14"/>
      <c r="AB2" s="14"/>
      <c r="AC2" s="14"/>
      <c r="AD2" s="16"/>
    </row>
    <row r="3" spans="1:30" s="13" customFormat="1" ht="27" customHeight="1" x14ac:dyDescent="0.35">
      <c r="A3" s="17" t="s">
        <v>4</v>
      </c>
      <c r="B3" s="17"/>
      <c r="C3" s="17"/>
      <c r="D3" s="17"/>
      <c r="E3" s="18" t="s">
        <v>5</v>
      </c>
      <c r="F3" s="9" t="s">
        <v>6</v>
      </c>
      <c r="G3" s="19"/>
      <c r="H3" s="19"/>
      <c r="I3" s="19"/>
      <c r="J3" s="20"/>
      <c r="K3" s="20"/>
      <c r="L3" s="20"/>
      <c r="M3" s="20"/>
      <c r="N3" s="20"/>
      <c r="O3" s="12"/>
      <c r="P3" s="21"/>
      <c r="Q3" s="22"/>
      <c r="R3" s="23"/>
      <c r="S3" s="22"/>
      <c r="T3"/>
      <c r="U3" s="14"/>
      <c r="V3" s="14"/>
      <c r="W3" s="14"/>
      <c r="X3" s="14"/>
      <c r="Y3" s="14"/>
      <c r="Z3" s="24"/>
      <c r="AA3" s="14"/>
      <c r="AB3" s="14"/>
      <c r="AC3" s="14"/>
      <c r="AD3" s="16"/>
    </row>
    <row r="4" spans="1:30" ht="27" customHeight="1" x14ac:dyDescent="0.35">
      <c r="A4" s="25" t="s">
        <v>7</v>
      </c>
      <c r="B4" s="26"/>
      <c r="C4" s="27"/>
      <c r="D4" s="28"/>
      <c r="E4" s="29" t="s">
        <v>8</v>
      </c>
      <c r="F4" s="29"/>
      <c r="G4" s="30"/>
      <c r="H4" s="30"/>
      <c r="I4" s="30"/>
      <c r="J4" s="31"/>
      <c r="K4" s="32"/>
      <c r="L4" s="32"/>
      <c r="M4" s="32"/>
      <c r="N4" s="32"/>
      <c r="O4" s="32"/>
      <c r="P4" s="32"/>
    </row>
    <row r="5" spans="1:30" s="45" customFormat="1" ht="27" customHeight="1" x14ac:dyDescent="0.35">
      <c r="A5" s="34"/>
      <c r="B5" s="35" t="s">
        <v>9</v>
      </c>
      <c r="C5" s="36"/>
      <c r="D5" s="37"/>
      <c r="E5" s="38" t="s">
        <v>10</v>
      </c>
      <c r="F5" s="39"/>
      <c r="G5" s="40" t="s">
        <v>11</v>
      </c>
      <c r="H5" s="40"/>
      <c r="I5" s="40"/>
      <c r="J5" s="40"/>
      <c r="K5" s="41"/>
      <c r="L5" s="42" t="s">
        <v>12</v>
      </c>
      <c r="M5" s="42" t="s">
        <v>13</v>
      </c>
      <c r="N5" s="42" t="s">
        <v>14</v>
      </c>
      <c r="O5" s="43" t="s">
        <v>15</v>
      </c>
      <c r="P5" s="44" t="s">
        <v>16</v>
      </c>
    </row>
    <row r="6" spans="1:30" s="56" customFormat="1" ht="27" customHeight="1" x14ac:dyDescent="0.35">
      <c r="A6" s="46" t="s">
        <v>17</v>
      </c>
      <c r="B6" s="47" t="s">
        <v>18</v>
      </c>
      <c r="C6" s="48" t="s">
        <v>19</v>
      </c>
      <c r="D6" s="49"/>
      <c r="E6" s="50" t="s">
        <v>20</v>
      </c>
      <c r="F6" s="51" t="s">
        <v>21</v>
      </c>
      <c r="G6" s="52" t="s">
        <v>22</v>
      </c>
      <c r="H6" s="52" t="s">
        <v>23</v>
      </c>
      <c r="I6" s="52" t="s">
        <v>24</v>
      </c>
      <c r="J6" s="52" t="s">
        <v>25</v>
      </c>
      <c r="K6" s="52" t="s">
        <v>26</v>
      </c>
      <c r="L6" s="53" t="s">
        <v>27</v>
      </c>
      <c r="M6" s="53" t="s">
        <v>28</v>
      </c>
      <c r="N6" s="53" t="s">
        <v>29</v>
      </c>
      <c r="O6" s="54" t="s">
        <v>30</v>
      </c>
      <c r="P6" s="55"/>
    </row>
    <row r="7" spans="1:30" s="56" customFormat="1" ht="27" customHeight="1" x14ac:dyDescent="0.35">
      <c r="A7" s="57"/>
      <c r="B7" s="58"/>
      <c r="C7" s="59"/>
      <c r="D7" s="60"/>
      <c r="E7" s="61" t="s">
        <v>31</v>
      </c>
      <c r="F7" s="62"/>
      <c r="G7" s="63"/>
      <c r="H7" s="63"/>
      <c r="I7" s="63"/>
      <c r="J7" s="63"/>
      <c r="K7" s="63"/>
      <c r="L7" s="64"/>
      <c r="M7" s="64"/>
      <c r="N7" s="64"/>
      <c r="O7" s="65"/>
      <c r="P7" s="55"/>
    </row>
    <row r="8" spans="1:30" s="56" customFormat="1" ht="27" customHeight="1" x14ac:dyDescent="0.35">
      <c r="A8" s="66"/>
      <c r="B8" s="67"/>
      <c r="C8" s="68"/>
      <c r="D8" s="68"/>
      <c r="E8" s="69" t="s">
        <v>32</v>
      </c>
      <c r="F8" s="70"/>
      <c r="G8" s="71" t="s">
        <v>33</v>
      </c>
      <c r="H8" s="72"/>
      <c r="I8" s="72"/>
      <c r="J8" s="72"/>
      <c r="K8" s="73"/>
      <c r="L8" s="74"/>
      <c r="M8" s="74"/>
      <c r="N8" s="74"/>
      <c r="O8" s="75"/>
      <c r="P8" s="55"/>
    </row>
    <row r="9" spans="1:30" s="85" customFormat="1" ht="27" customHeight="1" x14ac:dyDescent="0.35">
      <c r="A9" s="76" t="s">
        <v>34</v>
      </c>
      <c r="B9" s="77"/>
      <c r="C9" s="77"/>
      <c r="D9" s="78"/>
      <c r="E9" s="79">
        <v>6411230</v>
      </c>
      <c r="F9" s="80"/>
      <c r="G9" s="81">
        <v>6411240</v>
      </c>
      <c r="H9" s="81"/>
      <c r="I9" s="81"/>
      <c r="J9" s="81"/>
      <c r="K9" s="82"/>
      <c r="L9" s="83" t="s">
        <v>35</v>
      </c>
      <c r="M9" s="81"/>
      <c r="N9" s="81"/>
      <c r="O9" s="82"/>
      <c r="P9" s="84"/>
    </row>
    <row r="10" spans="1:30" s="91" customFormat="1" ht="27" customHeight="1" thickBot="1" x14ac:dyDescent="0.4">
      <c r="A10" s="86" t="s">
        <v>36</v>
      </c>
      <c r="B10" s="87"/>
      <c r="C10" s="87"/>
      <c r="D10" s="88"/>
      <c r="E10" s="89">
        <f t="shared" ref="E10:O10" si="0">SUM(E11:E169)</f>
        <v>293910600</v>
      </c>
      <c r="F10" s="89">
        <f t="shared" si="0"/>
        <v>6000</v>
      </c>
      <c r="G10" s="89">
        <f t="shared" si="0"/>
        <v>15988500</v>
      </c>
      <c r="H10" s="89">
        <f t="shared" si="0"/>
        <v>11813300</v>
      </c>
      <c r="I10" s="89">
        <f t="shared" si="0"/>
        <v>367000</v>
      </c>
      <c r="J10" s="89">
        <f t="shared" si="0"/>
        <v>250600</v>
      </c>
      <c r="K10" s="89">
        <f t="shared" si="0"/>
        <v>136600</v>
      </c>
      <c r="L10" s="89">
        <f t="shared" si="0"/>
        <v>3520000</v>
      </c>
      <c r="M10" s="89">
        <f t="shared" si="0"/>
        <v>2511500</v>
      </c>
      <c r="N10" s="89">
        <f t="shared" si="0"/>
        <v>51300</v>
      </c>
      <c r="O10" s="89">
        <f t="shared" si="0"/>
        <v>28980.48</v>
      </c>
      <c r="P10" s="90">
        <f>SUM(E10:O10)</f>
        <v>328584380.48000002</v>
      </c>
    </row>
    <row r="11" spans="1:30" ht="27" customHeight="1" thickTop="1" x14ac:dyDescent="0.35">
      <c r="A11" s="92">
        <v>1</v>
      </c>
      <c r="B11" s="93">
        <v>1600700016</v>
      </c>
      <c r="C11" s="94" t="s">
        <v>37</v>
      </c>
      <c r="D11" s="92" t="s">
        <v>38</v>
      </c>
      <c r="E11" s="92"/>
      <c r="F11" s="92">
        <v>6000</v>
      </c>
      <c r="G11" s="95"/>
      <c r="H11" s="95"/>
      <c r="I11" s="95"/>
      <c r="J11" s="95"/>
      <c r="K11" s="95"/>
      <c r="L11" s="95">
        <v>3520000</v>
      </c>
      <c r="M11" s="95"/>
      <c r="N11" s="95"/>
      <c r="O11" s="96"/>
      <c r="P11" s="97">
        <f>SUM(E11:O11)</f>
        <v>3526000</v>
      </c>
    </row>
    <row r="12" spans="1:30" ht="27" customHeight="1" x14ac:dyDescent="0.35">
      <c r="A12" s="98">
        <v>2</v>
      </c>
      <c r="B12" s="99">
        <v>1600700017</v>
      </c>
      <c r="C12" s="100" t="s">
        <v>39</v>
      </c>
      <c r="D12" s="98" t="s">
        <v>40</v>
      </c>
      <c r="E12" s="98">
        <v>5955300</v>
      </c>
      <c r="F12" s="98"/>
      <c r="G12" s="101">
        <v>524100</v>
      </c>
      <c r="H12" s="101">
        <v>578100</v>
      </c>
      <c r="I12" s="101">
        <v>7900</v>
      </c>
      <c r="J12" s="101"/>
      <c r="K12" s="101"/>
      <c r="L12" s="101"/>
      <c r="M12" s="101"/>
      <c r="N12" s="101"/>
      <c r="O12" s="102"/>
      <c r="P12" s="103">
        <f t="shared" ref="P12:P74" si="1">SUM(E12:O12)</f>
        <v>7065400</v>
      </c>
    </row>
    <row r="13" spans="1:30" ht="27" customHeight="1" x14ac:dyDescent="0.35">
      <c r="A13" s="98">
        <v>3</v>
      </c>
      <c r="B13" s="99">
        <v>1600700018</v>
      </c>
      <c r="C13" s="100" t="s">
        <v>39</v>
      </c>
      <c r="D13" s="98" t="s">
        <v>41</v>
      </c>
      <c r="E13" s="98"/>
      <c r="F13" s="98"/>
      <c r="G13" s="101">
        <v>459900</v>
      </c>
      <c r="H13" s="101"/>
      <c r="I13" s="101">
        <v>6900</v>
      </c>
      <c r="J13" s="101">
        <v>1700</v>
      </c>
      <c r="K13" s="101">
        <v>2300</v>
      </c>
      <c r="L13" s="101"/>
      <c r="M13" s="101"/>
      <c r="N13" s="101"/>
      <c r="O13" s="102"/>
      <c r="P13" s="103">
        <f t="shared" si="1"/>
        <v>470800</v>
      </c>
    </row>
    <row r="14" spans="1:30" ht="27" customHeight="1" x14ac:dyDescent="0.35">
      <c r="A14" s="98">
        <v>4</v>
      </c>
      <c r="B14" s="99">
        <v>1600700019</v>
      </c>
      <c r="C14" s="100" t="s">
        <v>39</v>
      </c>
      <c r="D14" s="98" t="s">
        <v>42</v>
      </c>
      <c r="E14" s="98">
        <v>6918100</v>
      </c>
      <c r="F14" s="98"/>
      <c r="G14" s="101"/>
      <c r="H14" s="101"/>
      <c r="I14" s="101"/>
      <c r="J14" s="101"/>
      <c r="K14" s="101"/>
      <c r="L14" s="101"/>
      <c r="M14" s="101"/>
      <c r="N14" s="101"/>
      <c r="O14" s="102"/>
      <c r="P14" s="103">
        <f t="shared" si="1"/>
        <v>6918100</v>
      </c>
    </row>
    <row r="15" spans="1:30" ht="27" customHeight="1" x14ac:dyDescent="0.35">
      <c r="A15" s="98">
        <v>5</v>
      </c>
      <c r="B15" s="99">
        <v>1600700020</v>
      </c>
      <c r="C15" s="100" t="s">
        <v>43</v>
      </c>
      <c r="D15" s="98" t="s">
        <v>44</v>
      </c>
      <c r="E15" s="98"/>
      <c r="F15" s="98"/>
      <c r="G15" s="101">
        <v>42700</v>
      </c>
      <c r="H15" s="101">
        <v>1091000</v>
      </c>
      <c r="I15" s="101">
        <v>14200</v>
      </c>
      <c r="J15" s="101">
        <v>10700</v>
      </c>
      <c r="K15" s="101"/>
      <c r="L15" s="101"/>
      <c r="M15" s="101"/>
      <c r="N15" s="101"/>
      <c r="O15" s="102"/>
      <c r="P15" s="103">
        <f t="shared" si="1"/>
        <v>1158600</v>
      </c>
    </row>
    <row r="16" spans="1:30" ht="27" customHeight="1" x14ac:dyDescent="0.35">
      <c r="A16" s="98">
        <v>6</v>
      </c>
      <c r="B16" s="99">
        <v>1600700021</v>
      </c>
      <c r="C16" s="100" t="s">
        <v>45</v>
      </c>
      <c r="D16" s="98" t="s">
        <v>44</v>
      </c>
      <c r="E16" s="98">
        <v>7130500</v>
      </c>
      <c r="F16" s="98"/>
      <c r="G16" s="104"/>
      <c r="H16" s="104"/>
      <c r="I16" s="104"/>
      <c r="J16" s="104"/>
      <c r="K16" s="104"/>
      <c r="L16" s="104"/>
      <c r="M16" s="104"/>
      <c r="N16" s="104"/>
      <c r="O16" s="105"/>
      <c r="P16" s="103">
        <f t="shared" si="1"/>
        <v>7130500</v>
      </c>
    </row>
    <row r="17" spans="1:16" ht="27" customHeight="1" x14ac:dyDescent="0.35">
      <c r="A17" s="98">
        <v>7</v>
      </c>
      <c r="B17" s="99">
        <v>1600700022</v>
      </c>
      <c r="C17" s="100" t="s">
        <v>45</v>
      </c>
      <c r="D17" s="98" t="s">
        <v>41</v>
      </c>
      <c r="E17" s="98">
        <v>1370600</v>
      </c>
      <c r="F17" s="98"/>
      <c r="G17" s="101">
        <v>93500</v>
      </c>
      <c r="H17" s="101">
        <v>71500</v>
      </c>
      <c r="I17" s="101">
        <v>21500</v>
      </c>
      <c r="J17" s="101">
        <v>3300</v>
      </c>
      <c r="K17" s="101"/>
      <c r="L17" s="101"/>
      <c r="M17" s="101">
        <v>78000</v>
      </c>
      <c r="N17" s="101"/>
      <c r="O17" s="102"/>
      <c r="P17" s="103">
        <f t="shared" si="1"/>
        <v>1638400</v>
      </c>
    </row>
    <row r="18" spans="1:16" ht="27" customHeight="1" x14ac:dyDescent="0.35">
      <c r="A18" s="98">
        <v>8</v>
      </c>
      <c r="B18" s="99">
        <v>1600700023</v>
      </c>
      <c r="C18" s="100" t="s">
        <v>46</v>
      </c>
      <c r="D18" s="98" t="s">
        <v>47</v>
      </c>
      <c r="E18" s="98">
        <v>757200</v>
      </c>
      <c r="F18" s="98"/>
      <c r="G18" s="101">
        <v>630400</v>
      </c>
      <c r="H18" s="101">
        <v>160200</v>
      </c>
      <c r="I18" s="101"/>
      <c r="J18" s="101"/>
      <c r="K18" s="101"/>
      <c r="L18" s="101"/>
      <c r="M18" s="101"/>
      <c r="N18" s="101"/>
      <c r="O18" s="102"/>
      <c r="P18" s="103">
        <f t="shared" si="1"/>
        <v>1547800</v>
      </c>
    </row>
    <row r="19" spans="1:16" ht="27" customHeight="1" x14ac:dyDescent="0.35">
      <c r="A19" s="98">
        <v>9</v>
      </c>
      <c r="B19" s="99">
        <v>1600700024</v>
      </c>
      <c r="C19" s="100" t="s">
        <v>39</v>
      </c>
      <c r="D19" s="98" t="s">
        <v>48</v>
      </c>
      <c r="E19" s="98">
        <v>5484100</v>
      </c>
      <c r="F19" s="98"/>
      <c r="G19" s="101">
        <v>361400</v>
      </c>
      <c r="H19" s="101">
        <v>529600</v>
      </c>
      <c r="I19" s="101">
        <v>14500</v>
      </c>
      <c r="J19" s="101">
        <v>3300</v>
      </c>
      <c r="K19" s="101">
        <v>1900</v>
      </c>
      <c r="L19" s="101"/>
      <c r="M19" s="101"/>
      <c r="N19" s="101"/>
      <c r="O19" s="102"/>
      <c r="P19" s="103">
        <f t="shared" si="1"/>
        <v>6394800</v>
      </c>
    </row>
    <row r="20" spans="1:16" ht="27" customHeight="1" x14ac:dyDescent="0.35">
      <c r="A20" s="98">
        <v>10</v>
      </c>
      <c r="B20" s="99">
        <v>1600700025</v>
      </c>
      <c r="C20" s="100" t="s">
        <v>37</v>
      </c>
      <c r="D20" s="98" t="s">
        <v>49</v>
      </c>
      <c r="E20" s="98">
        <v>5395500</v>
      </c>
      <c r="F20" s="98"/>
      <c r="G20" s="101">
        <v>289400</v>
      </c>
      <c r="H20" s="101">
        <v>332300</v>
      </c>
      <c r="I20" s="101">
        <v>8300</v>
      </c>
      <c r="J20" s="101">
        <v>5700</v>
      </c>
      <c r="K20" s="101">
        <v>3900</v>
      </c>
      <c r="L20" s="101"/>
      <c r="M20" s="101"/>
      <c r="N20" s="101"/>
      <c r="O20" s="102"/>
      <c r="P20" s="103">
        <f t="shared" si="1"/>
        <v>6035100</v>
      </c>
    </row>
    <row r="21" spans="1:16" ht="27" customHeight="1" x14ac:dyDescent="0.35">
      <c r="A21" s="98">
        <v>11</v>
      </c>
      <c r="B21" s="99">
        <v>1600700026</v>
      </c>
      <c r="C21" s="100" t="s">
        <v>37</v>
      </c>
      <c r="D21" s="98" t="s">
        <v>50</v>
      </c>
      <c r="E21" s="98">
        <v>7984300</v>
      </c>
      <c r="F21" s="98"/>
      <c r="G21" s="101">
        <v>349700</v>
      </c>
      <c r="H21" s="101"/>
      <c r="I21" s="101">
        <v>200</v>
      </c>
      <c r="J21" s="101"/>
      <c r="K21" s="101"/>
      <c r="L21" s="101"/>
      <c r="M21" s="101"/>
      <c r="N21" s="101"/>
      <c r="O21" s="102"/>
      <c r="P21" s="103">
        <f t="shared" si="1"/>
        <v>8334200</v>
      </c>
    </row>
    <row r="22" spans="1:16" ht="27" customHeight="1" x14ac:dyDescent="0.35">
      <c r="A22" s="98">
        <v>12</v>
      </c>
      <c r="B22" s="99">
        <v>1600700027</v>
      </c>
      <c r="C22" s="100" t="s">
        <v>37</v>
      </c>
      <c r="D22" s="98" t="s">
        <v>51</v>
      </c>
      <c r="E22" s="98">
        <v>3937100</v>
      </c>
      <c r="F22" s="98"/>
      <c r="G22" s="101">
        <v>1451000</v>
      </c>
      <c r="H22" s="101"/>
      <c r="I22" s="101"/>
      <c r="J22" s="101">
        <v>8700</v>
      </c>
      <c r="K22" s="101"/>
      <c r="L22" s="101"/>
      <c r="M22" s="101"/>
      <c r="N22" s="101"/>
      <c r="O22" s="102"/>
      <c r="P22" s="103">
        <f t="shared" si="1"/>
        <v>5396800</v>
      </c>
    </row>
    <row r="23" spans="1:16" ht="27" hidden="1" customHeight="1" x14ac:dyDescent="0.35">
      <c r="A23" s="98">
        <v>13</v>
      </c>
      <c r="B23" s="99">
        <v>1600700028</v>
      </c>
      <c r="C23" s="100" t="s">
        <v>37</v>
      </c>
      <c r="D23" s="98" t="s">
        <v>52</v>
      </c>
      <c r="E23" s="98"/>
      <c r="F23" s="98"/>
      <c r="G23" s="101"/>
      <c r="H23" s="101"/>
      <c r="I23" s="101"/>
      <c r="J23" s="101">
        <v>0</v>
      </c>
      <c r="K23" s="101"/>
      <c r="L23" s="101"/>
      <c r="M23" s="101"/>
      <c r="N23" s="101"/>
      <c r="O23" s="102"/>
      <c r="P23" s="103">
        <f t="shared" si="1"/>
        <v>0</v>
      </c>
    </row>
    <row r="24" spans="1:16" ht="27" customHeight="1" x14ac:dyDescent="0.35">
      <c r="A24" s="98">
        <v>13</v>
      </c>
      <c r="B24" s="99">
        <v>1600700029</v>
      </c>
      <c r="C24" s="100" t="s">
        <v>37</v>
      </c>
      <c r="D24" s="98" t="s">
        <v>53</v>
      </c>
      <c r="E24" s="98">
        <v>5374000</v>
      </c>
      <c r="F24" s="98"/>
      <c r="G24" s="101">
        <v>259300</v>
      </c>
      <c r="H24" s="101">
        <v>570400</v>
      </c>
      <c r="I24" s="101">
        <v>4600</v>
      </c>
      <c r="J24" s="101">
        <v>3800</v>
      </c>
      <c r="K24" s="101">
        <v>1400</v>
      </c>
      <c r="L24" s="101"/>
      <c r="M24" s="101">
        <f>104000+18000</f>
        <v>122000</v>
      </c>
      <c r="N24" s="101"/>
      <c r="O24" s="102"/>
      <c r="P24" s="103">
        <f t="shared" si="1"/>
        <v>6335500</v>
      </c>
    </row>
    <row r="25" spans="1:16" ht="27" customHeight="1" x14ac:dyDescent="0.35">
      <c r="A25" s="98">
        <v>14</v>
      </c>
      <c r="B25" s="99">
        <v>1600700030</v>
      </c>
      <c r="C25" s="100" t="s">
        <v>37</v>
      </c>
      <c r="D25" s="98" t="s">
        <v>54</v>
      </c>
      <c r="E25" s="98">
        <v>10243200</v>
      </c>
      <c r="F25" s="98"/>
      <c r="G25" s="101">
        <v>827200</v>
      </c>
      <c r="H25" s="101"/>
      <c r="I25" s="101"/>
      <c r="J25" s="101"/>
      <c r="K25" s="101"/>
      <c r="L25" s="101"/>
      <c r="M25" s="101"/>
      <c r="N25" s="101"/>
      <c r="O25" s="102"/>
      <c r="P25" s="103">
        <f t="shared" si="1"/>
        <v>11070400</v>
      </c>
    </row>
    <row r="26" spans="1:16" ht="27" customHeight="1" x14ac:dyDescent="0.35">
      <c r="A26" s="98">
        <v>15</v>
      </c>
      <c r="B26" s="99">
        <v>1600700031</v>
      </c>
      <c r="C26" s="100" t="s">
        <v>37</v>
      </c>
      <c r="D26" s="98" t="s">
        <v>55</v>
      </c>
      <c r="E26" s="98">
        <v>12941000</v>
      </c>
      <c r="F26" s="98"/>
      <c r="G26" s="101">
        <v>520600</v>
      </c>
      <c r="H26" s="101">
        <v>670100</v>
      </c>
      <c r="I26" s="101">
        <v>22200</v>
      </c>
      <c r="J26" s="101">
        <v>8800</v>
      </c>
      <c r="K26" s="101"/>
      <c r="L26" s="101"/>
      <c r="M26" s="101"/>
      <c r="N26" s="101"/>
      <c r="O26" s="102"/>
      <c r="P26" s="103">
        <f t="shared" si="1"/>
        <v>14162700</v>
      </c>
    </row>
    <row r="27" spans="1:16" ht="27" customHeight="1" x14ac:dyDescent="0.35">
      <c r="A27" s="98">
        <v>16</v>
      </c>
      <c r="B27" s="99">
        <v>1600700032</v>
      </c>
      <c r="C27" s="100" t="s">
        <v>37</v>
      </c>
      <c r="D27" s="98" t="s">
        <v>56</v>
      </c>
      <c r="E27" s="98">
        <v>9091800</v>
      </c>
      <c r="F27" s="98"/>
      <c r="G27" s="101">
        <v>422700</v>
      </c>
      <c r="H27" s="101"/>
      <c r="I27" s="101">
        <v>12100</v>
      </c>
      <c r="J27" s="101">
        <v>10000</v>
      </c>
      <c r="K27" s="101">
        <v>14100</v>
      </c>
      <c r="L27" s="101"/>
      <c r="M27" s="101"/>
      <c r="N27" s="101"/>
      <c r="O27" s="102"/>
      <c r="P27" s="103">
        <f t="shared" si="1"/>
        <v>9550700</v>
      </c>
    </row>
    <row r="28" spans="1:16" ht="27" hidden="1" customHeight="1" x14ac:dyDescent="0.35">
      <c r="A28" s="98">
        <v>18</v>
      </c>
      <c r="B28" s="99">
        <v>1600700033</v>
      </c>
      <c r="C28" s="100" t="s">
        <v>37</v>
      </c>
      <c r="D28" s="98" t="s">
        <v>57</v>
      </c>
      <c r="E28" s="98"/>
      <c r="F28" s="98"/>
      <c r="G28" s="101"/>
      <c r="H28" s="101"/>
      <c r="I28" s="101"/>
      <c r="J28" s="101"/>
      <c r="K28" s="101"/>
      <c r="L28" s="101"/>
      <c r="M28" s="101"/>
      <c r="N28" s="101"/>
      <c r="O28" s="102"/>
      <c r="P28" s="103">
        <f t="shared" si="1"/>
        <v>0</v>
      </c>
    </row>
    <row r="29" spans="1:16" ht="27" hidden="1" customHeight="1" x14ac:dyDescent="0.35">
      <c r="A29" s="98">
        <v>19</v>
      </c>
      <c r="B29" s="99">
        <v>1600700034</v>
      </c>
      <c r="C29" s="100" t="s">
        <v>37</v>
      </c>
      <c r="D29" s="106" t="s">
        <v>58</v>
      </c>
      <c r="E29" s="106"/>
      <c r="F29" s="106"/>
      <c r="G29" s="101"/>
      <c r="H29" s="101"/>
      <c r="I29" s="101"/>
      <c r="J29" s="101"/>
      <c r="K29" s="101"/>
      <c r="L29" s="101"/>
      <c r="M29" s="101"/>
      <c r="N29" s="101"/>
      <c r="O29" s="102"/>
      <c r="P29" s="103">
        <f t="shared" si="1"/>
        <v>0</v>
      </c>
    </row>
    <row r="30" spans="1:16" ht="27" customHeight="1" x14ac:dyDescent="0.35">
      <c r="A30" s="98">
        <v>17</v>
      </c>
      <c r="B30" s="99">
        <v>1600700035</v>
      </c>
      <c r="C30" s="100" t="s">
        <v>37</v>
      </c>
      <c r="D30" s="98" t="s">
        <v>59</v>
      </c>
      <c r="E30" s="98">
        <v>5357200</v>
      </c>
      <c r="F30" s="98"/>
      <c r="G30" s="101">
        <v>303400</v>
      </c>
      <c r="H30" s="101">
        <v>262100</v>
      </c>
      <c r="I30" s="101">
        <v>6600</v>
      </c>
      <c r="J30" s="101">
        <v>4500</v>
      </c>
      <c r="K30" s="101">
        <v>2000</v>
      </c>
      <c r="L30" s="101"/>
      <c r="M30" s="101"/>
      <c r="N30" s="101"/>
      <c r="O30" s="102"/>
      <c r="P30" s="103">
        <f t="shared" si="1"/>
        <v>5935800</v>
      </c>
    </row>
    <row r="31" spans="1:16" ht="27" customHeight="1" x14ac:dyDescent="0.35">
      <c r="A31" s="98">
        <v>18</v>
      </c>
      <c r="B31" s="99">
        <v>1600700036</v>
      </c>
      <c r="C31" s="100" t="s">
        <v>37</v>
      </c>
      <c r="D31" s="98" t="s">
        <v>60</v>
      </c>
      <c r="E31" s="98"/>
      <c r="F31" s="98"/>
      <c r="G31" s="101"/>
      <c r="H31" s="101"/>
      <c r="I31" s="101"/>
      <c r="J31" s="101"/>
      <c r="K31" s="101"/>
      <c r="L31" s="101"/>
      <c r="M31" s="101">
        <f>156000+78000</f>
        <v>234000</v>
      </c>
      <c r="N31" s="101"/>
      <c r="O31" s="102"/>
      <c r="P31" s="103">
        <f t="shared" si="1"/>
        <v>234000</v>
      </c>
    </row>
    <row r="32" spans="1:16" ht="27" hidden="1" customHeight="1" x14ac:dyDescent="0.35">
      <c r="A32" s="98">
        <v>22</v>
      </c>
      <c r="B32" s="99">
        <v>1600700037</v>
      </c>
      <c r="C32" s="100" t="s">
        <v>37</v>
      </c>
      <c r="D32" s="98" t="s">
        <v>61</v>
      </c>
      <c r="E32" s="98"/>
      <c r="F32" s="98"/>
      <c r="G32" s="101"/>
      <c r="H32" s="101"/>
      <c r="I32" s="101"/>
      <c r="J32" s="101"/>
      <c r="K32" s="101"/>
      <c r="L32" s="101"/>
      <c r="M32" s="101"/>
      <c r="N32" s="101"/>
      <c r="O32" s="102"/>
      <c r="P32" s="103">
        <f t="shared" si="1"/>
        <v>0</v>
      </c>
    </row>
    <row r="33" spans="1:16" ht="27" customHeight="1" x14ac:dyDescent="0.35">
      <c r="A33" s="98">
        <v>19</v>
      </c>
      <c r="B33" s="99">
        <v>1600700038</v>
      </c>
      <c r="C33" s="100" t="s">
        <v>37</v>
      </c>
      <c r="D33" s="98" t="s">
        <v>62</v>
      </c>
      <c r="E33" s="98">
        <v>2319800</v>
      </c>
      <c r="F33" s="98"/>
      <c r="G33" s="101">
        <v>199100</v>
      </c>
      <c r="H33" s="101">
        <v>214000</v>
      </c>
      <c r="I33" s="101">
        <v>5300</v>
      </c>
      <c r="J33" s="101">
        <v>6000</v>
      </c>
      <c r="K33" s="101">
        <v>3700</v>
      </c>
      <c r="L33" s="101"/>
      <c r="M33" s="101"/>
      <c r="N33" s="101"/>
      <c r="O33" s="102"/>
      <c r="P33" s="103">
        <f t="shared" si="1"/>
        <v>2747900</v>
      </c>
    </row>
    <row r="34" spans="1:16" ht="27" hidden="1" customHeight="1" x14ac:dyDescent="0.35">
      <c r="A34" s="98">
        <v>24</v>
      </c>
      <c r="B34" s="107">
        <v>1600700039</v>
      </c>
      <c r="C34" s="100" t="s">
        <v>37</v>
      </c>
      <c r="D34" s="98" t="s">
        <v>63</v>
      </c>
      <c r="E34" s="98"/>
      <c r="F34" s="98"/>
      <c r="G34" s="101"/>
      <c r="H34" s="101"/>
      <c r="I34" s="101"/>
      <c r="J34" s="101"/>
      <c r="K34" s="101"/>
      <c r="L34" s="101"/>
      <c r="M34" s="101"/>
      <c r="N34" s="101"/>
      <c r="O34" s="102"/>
      <c r="P34" s="103">
        <f t="shared" si="1"/>
        <v>0</v>
      </c>
    </row>
    <row r="35" spans="1:16" ht="27" customHeight="1" x14ac:dyDescent="0.35">
      <c r="A35" s="98">
        <v>20</v>
      </c>
      <c r="B35" s="99">
        <v>1600700040</v>
      </c>
      <c r="C35" s="100" t="s">
        <v>37</v>
      </c>
      <c r="D35" s="98" t="s">
        <v>64</v>
      </c>
      <c r="E35" s="98">
        <v>7458500</v>
      </c>
      <c r="F35" s="98"/>
      <c r="G35" s="101">
        <v>937600</v>
      </c>
      <c r="H35" s="101">
        <v>730100</v>
      </c>
      <c r="I35" s="101">
        <v>2300</v>
      </c>
      <c r="J35" s="101">
        <v>6000</v>
      </c>
      <c r="K35" s="101">
        <v>1700</v>
      </c>
      <c r="L35" s="101"/>
      <c r="M35" s="101"/>
      <c r="N35" s="101"/>
      <c r="O35" s="102"/>
      <c r="P35" s="103">
        <f t="shared" si="1"/>
        <v>9136200</v>
      </c>
    </row>
    <row r="36" spans="1:16" ht="27" customHeight="1" x14ac:dyDescent="0.35">
      <c r="A36" s="98">
        <v>21</v>
      </c>
      <c r="B36" s="107">
        <v>1600700041</v>
      </c>
      <c r="C36" s="100" t="s">
        <v>37</v>
      </c>
      <c r="D36" s="98" t="s">
        <v>65</v>
      </c>
      <c r="E36" s="98">
        <v>3368300</v>
      </c>
      <c r="F36" s="98"/>
      <c r="G36" s="101"/>
      <c r="H36" s="101"/>
      <c r="I36" s="101"/>
      <c r="J36" s="101"/>
      <c r="K36" s="101"/>
      <c r="L36" s="101"/>
      <c r="M36" s="101"/>
      <c r="N36" s="101"/>
      <c r="O36" s="102"/>
      <c r="P36" s="103">
        <f t="shared" si="1"/>
        <v>3368300</v>
      </c>
    </row>
    <row r="37" spans="1:16" ht="27" customHeight="1" x14ac:dyDescent="0.35">
      <c r="A37" s="98">
        <v>22</v>
      </c>
      <c r="B37" s="107">
        <v>1600700042</v>
      </c>
      <c r="C37" s="100" t="s">
        <v>37</v>
      </c>
      <c r="D37" s="98" t="s">
        <v>66</v>
      </c>
      <c r="E37" s="98">
        <v>8118800</v>
      </c>
      <c r="F37" s="98"/>
      <c r="G37" s="101">
        <v>522200</v>
      </c>
      <c r="H37" s="101"/>
      <c r="I37" s="101">
        <v>18700</v>
      </c>
      <c r="J37" s="101">
        <v>4900</v>
      </c>
      <c r="K37" s="101"/>
      <c r="L37" s="101"/>
      <c r="M37" s="101"/>
      <c r="N37" s="101"/>
      <c r="O37" s="102"/>
      <c r="P37" s="103">
        <f t="shared" si="1"/>
        <v>8664600</v>
      </c>
    </row>
    <row r="38" spans="1:16" ht="27" hidden="1" customHeight="1" x14ac:dyDescent="0.35">
      <c r="A38" s="98">
        <v>28</v>
      </c>
      <c r="B38" s="99">
        <v>1600700043</v>
      </c>
      <c r="C38" s="100" t="s">
        <v>37</v>
      </c>
      <c r="D38" s="98" t="s">
        <v>67</v>
      </c>
      <c r="E38" s="98"/>
      <c r="F38" s="98"/>
      <c r="G38" s="101"/>
      <c r="H38" s="101"/>
      <c r="I38" s="101"/>
      <c r="J38" s="101"/>
      <c r="K38" s="101"/>
      <c r="L38" s="101"/>
      <c r="M38" s="101"/>
      <c r="N38" s="101"/>
      <c r="O38" s="102"/>
      <c r="P38" s="103">
        <f t="shared" si="1"/>
        <v>0</v>
      </c>
    </row>
    <row r="39" spans="1:16" ht="27" hidden="1" customHeight="1" x14ac:dyDescent="0.35">
      <c r="A39" s="98">
        <v>29</v>
      </c>
      <c r="B39" s="99">
        <v>1600700044</v>
      </c>
      <c r="C39" s="100" t="s">
        <v>37</v>
      </c>
      <c r="D39" s="98" t="s">
        <v>68</v>
      </c>
      <c r="E39" s="98"/>
      <c r="F39" s="98"/>
      <c r="G39" s="101"/>
      <c r="H39" s="101"/>
      <c r="I39" s="101"/>
      <c r="J39" s="101"/>
      <c r="K39" s="101"/>
      <c r="L39" s="101"/>
      <c r="M39" s="101"/>
      <c r="N39" s="101"/>
      <c r="O39" s="102"/>
      <c r="P39" s="103">
        <f t="shared" si="1"/>
        <v>0</v>
      </c>
    </row>
    <row r="40" spans="1:16" ht="27" customHeight="1" x14ac:dyDescent="0.35">
      <c r="A40" s="98">
        <v>23</v>
      </c>
      <c r="B40" s="99">
        <v>1600700045</v>
      </c>
      <c r="C40" s="108" t="s">
        <v>37</v>
      </c>
      <c r="D40" s="109" t="s">
        <v>69</v>
      </c>
      <c r="E40" s="109">
        <v>3552700</v>
      </c>
      <c r="F40" s="109"/>
      <c r="G40" s="101">
        <v>165600</v>
      </c>
      <c r="H40" s="101">
        <v>367100</v>
      </c>
      <c r="I40" s="101">
        <v>10000</v>
      </c>
      <c r="J40" s="101">
        <v>4900</v>
      </c>
      <c r="K40" s="101"/>
      <c r="L40" s="101"/>
      <c r="M40" s="101"/>
      <c r="N40" s="101"/>
      <c r="O40" s="102"/>
      <c r="P40" s="103">
        <f t="shared" si="1"/>
        <v>4100300</v>
      </c>
    </row>
    <row r="41" spans="1:16" ht="27" customHeight="1" x14ac:dyDescent="0.35">
      <c r="A41" s="98">
        <v>24</v>
      </c>
      <c r="B41" s="99">
        <v>1600700046</v>
      </c>
      <c r="C41" s="100" t="s">
        <v>37</v>
      </c>
      <c r="D41" s="98" t="s">
        <v>70</v>
      </c>
      <c r="E41" s="98">
        <v>6103600</v>
      </c>
      <c r="F41" s="98"/>
      <c r="G41" s="101">
        <v>259600</v>
      </c>
      <c r="H41" s="101">
        <v>716700</v>
      </c>
      <c r="I41" s="101">
        <v>6100</v>
      </c>
      <c r="J41" s="101"/>
      <c r="K41" s="101"/>
      <c r="L41" s="101"/>
      <c r="M41" s="101">
        <f>78000+31500</f>
        <v>109500</v>
      </c>
      <c r="N41" s="101"/>
      <c r="O41" s="102"/>
      <c r="P41" s="103">
        <f t="shared" si="1"/>
        <v>7195500</v>
      </c>
    </row>
    <row r="42" spans="1:16" ht="27" customHeight="1" x14ac:dyDescent="0.35">
      <c r="A42" s="98">
        <v>25</v>
      </c>
      <c r="B42" s="99">
        <v>1600700047</v>
      </c>
      <c r="C42" s="100" t="s">
        <v>37</v>
      </c>
      <c r="D42" s="98" t="s">
        <v>71</v>
      </c>
      <c r="E42" s="98"/>
      <c r="F42" s="98"/>
      <c r="G42" s="101"/>
      <c r="H42" s="101"/>
      <c r="I42" s="101"/>
      <c r="J42" s="101"/>
      <c r="K42" s="101"/>
      <c r="L42" s="101"/>
      <c r="M42" s="101">
        <v>156000</v>
      </c>
      <c r="N42" s="101">
        <v>51300</v>
      </c>
      <c r="O42" s="102"/>
      <c r="P42" s="103">
        <f t="shared" si="1"/>
        <v>207300</v>
      </c>
    </row>
    <row r="43" spans="1:16" ht="27" customHeight="1" x14ac:dyDescent="0.35">
      <c r="A43" s="98">
        <v>26</v>
      </c>
      <c r="B43" s="99">
        <v>1600700048</v>
      </c>
      <c r="C43" s="100" t="s">
        <v>37</v>
      </c>
      <c r="D43" s="98" t="s">
        <v>72</v>
      </c>
      <c r="E43" s="98">
        <v>5703000</v>
      </c>
      <c r="F43" s="98"/>
      <c r="G43" s="101"/>
      <c r="H43" s="101"/>
      <c r="I43" s="101"/>
      <c r="J43" s="101"/>
      <c r="K43" s="101"/>
      <c r="L43" s="101"/>
      <c r="M43" s="101">
        <v>36000</v>
      </c>
      <c r="N43" s="101"/>
      <c r="O43" s="102"/>
      <c r="P43" s="103">
        <f t="shared" si="1"/>
        <v>5739000</v>
      </c>
    </row>
    <row r="44" spans="1:16" ht="27" customHeight="1" x14ac:dyDescent="0.35">
      <c r="A44" s="98">
        <v>27</v>
      </c>
      <c r="B44" s="99">
        <v>1600700049</v>
      </c>
      <c r="C44" s="100" t="s">
        <v>37</v>
      </c>
      <c r="D44" s="98" t="s">
        <v>73</v>
      </c>
      <c r="E44" s="98"/>
      <c r="F44" s="98"/>
      <c r="G44" s="101"/>
      <c r="H44" s="101"/>
      <c r="I44" s="101"/>
      <c r="J44" s="101"/>
      <c r="K44" s="101"/>
      <c r="L44" s="101"/>
      <c r="M44" s="101">
        <v>156000</v>
      </c>
      <c r="N44" s="101"/>
      <c r="O44" s="102"/>
      <c r="P44" s="103">
        <f t="shared" si="1"/>
        <v>156000</v>
      </c>
    </row>
    <row r="45" spans="1:16" ht="27" customHeight="1" x14ac:dyDescent="0.35">
      <c r="A45" s="98">
        <v>28</v>
      </c>
      <c r="B45" s="107">
        <v>1600700050</v>
      </c>
      <c r="C45" s="100" t="s">
        <v>37</v>
      </c>
      <c r="D45" s="98" t="s">
        <v>74</v>
      </c>
      <c r="E45" s="98"/>
      <c r="F45" s="98"/>
      <c r="G45" s="101"/>
      <c r="H45" s="101"/>
      <c r="I45" s="101"/>
      <c r="J45" s="101"/>
      <c r="K45" s="101"/>
      <c r="L45" s="101"/>
      <c r="M45" s="101">
        <v>156000</v>
      </c>
      <c r="N45" s="101"/>
      <c r="O45" s="102"/>
      <c r="P45" s="103">
        <f t="shared" si="1"/>
        <v>156000</v>
      </c>
    </row>
    <row r="46" spans="1:16" ht="27" hidden="1" customHeight="1" x14ac:dyDescent="0.35">
      <c r="A46" s="98">
        <v>36</v>
      </c>
      <c r="B46" s="99">
        <v>1600700052</v>
      </c>
      <c r="C46" s="100" t="s">
        <v>43</v>
      </c>
      <c r="D46" s="106" t="s">
        <v>50</v>
      </c>
      <c r="E46" s="106"/>
      <c r="F46" s="106"/>
      <c r="G46" s="101"/>
      <c r="H46" s="101"/>
      <c r="I46" s="101"/>
      <c r="J46" s="101"/>
      <c r="K46" s="101"/>
      <c r="L46" s="101"/>
      <c r="M46" s="101"/>
      <c r="N46" s="101"/>
      <c r="O46" s="102"/>
      <c r="P46" s="103">
        <f t="shared" si="1"/>
        <v>0</v>
      </c>
    </row>
    <row r="47" spans="1:16" ht="27" customHeight="1" x14ac:dyDescent="0.35">
      <c r="A47" s="98">
        <v>29</v>
      </c>
      <c r="B47" s="99">
        <v>1600700053</v>
      </c>
      <c r="C47" s="100" t="s">
        <v>45</v>
      </c>
      <c r="D47" s="98" t="s">
        <v>57</v>
      </c>
      <c r="E47" s="98">
        <v>3379600</v>
      </c>
      <c r="F47" s="98"/>
      <c r="G47" s="101">
        <v>195700</v>
      </c>
      <c r="H47" s="101"/>
      <c r="I47" s="101">
        <v>5500</v>
      </c>
      <c r="J47" s="101">
        <v>12300</v>
      </c>
      <c r="K47" s="101">
        <v>2500</v>
      </c>
      <c r="L47" s="101"/>
      <c r="M47" s="101"/>
      <c r="N47" s="101"/>
      <c r="O47" s="102"/>
      <c r="P47" s="103">
        <f t="shared" si="1"/>
        <v>3595600</v>
      </c>
    </row>
    <row r="48" spans="1:16" ht="27" customHeight="1" x14ac:dyDescent="0.35">
      <c r="A48" s="98">
        <v>30</v>
      </c>
      <c r="B48" s="99">
        <v>1600700054</v>
      </c>
      <c r="C48" s="100" t="s">
        <v>43</v>
      </c>
      <c r="D48" s="98" t="s">
        <v>75</v>
      </c>
      <c r="E48" s="98"/>
      <c r="F48" s="98"/>
      <c r="G48" s="101">
        <v>344200</v>
      </c>
      <c r="H48" s="101">
        <v>289400</v>
      </c>
      <c r="I48" s="101">
        <v>7200</v>
      </c>
      <c r="J48" s="101">
        <v>5700</v>
      </c>
      <c r="K48" s="101"/>
      <c r="L48" s="101"/>
      <c r="M48" s="101">
        <v>208000</v>
      </c>
      <c r="N48" s="101"/>
      <c r="O48" s="102"/>
      <c r="P48" s="103">
        <f t="shared" si="1"/>
        <v>854500</v>
      </c>
    </row>
    <row r="49" spans="1:16" ht="27" hidden="1" customHeight="1" x14ac:dyDescent="0.35">
      <c r="A49" s="98">
        <v>39</v>
      </c>
      <c r="B49" s="99">
        <v>1600700055</v>
      </c>
      <c r="C49" s="100" t="s">
        <v>43</v>
      </c>
      <c r="D49" s="98" t="s">
        <v>62</v>
      </c>
      <c r="E49" s="98"/>
      <c r="F49" s="98"/>
      <c r="G49" s="101"/>
      <c r="H49" s="101"/>
      <c r="I49" s="101"/>
      <c r="J49" s="101"/>
      <c r="K49" s="101"/>
      <c r="L49" s="101"/>
      <c r="M49" s="101"/>
      <c r="N49" s="101"/>
      <c r="O49" s="102"/>
      <c r="P49" s="103">
        <f t="shared" si="1"/>
        <v>0</v>
      </c>
    </row>
    <row r="50" spans="1:16" ht="27" customHeight="1" x14ac:dyDescent="0.35">
      <c r="A50" s="98">
        <v>31</v>
      </c>
      <c r="B50" s="99">
        <v>1600700056</v>
      </c>
      <c r="C50" s="100" t="s">
        <v>43</v>
      </c>
      <c r="D50" s="98" t="s">
        <v>76</v>
      </c>
      <c r="E50" s="98"/>
      <c r="F50" s="98"/>
      <c r="G50" s="101"/>
      <c r="H50" s="101"/>
      <c r="I50" s="101"/>
      <c r="J50" s="101"/>
      <c r="K50" s="101"/>
      <c r="L50" s="101"/>
      <c r="M50" s="101">
        <v>208000</v>
      </c>
      <c r="N50" s="101"/>
      <c r="O50" s="102"/>
      <c r="P50" s="103">
        <f t="shared" si="1"/>
        <v>208000</v>
      </c>
    </row>
    <row r="51" spans="1:16" ht="27" hidden="1" customHeight="1" x14ac:dyDescent="0.35">
      <c r="A51" s="98">
        <v>41</v>
      </c>
      <c r="B51" s="99">
        <v>1600700057</v>
      </c>
      <c r="C51" s="100" t="s">
        <v>43</v>
      </c>
      <c r="D51" s="98" t="s">
        <v>69</v>
      </c>
      <c r="E51" s="98"/>
      <c r="F51" s="98"/>
      <c r="G51" s="101"/>
      <c r="H51" s="101"/>
      <c r="I51" s="101"/>
      <c r="J51" s="101"/>
      <c r="K51" s="101"/>
      <c r="L51" s="101"/>
      <c r="M51" s="101"/>
      <c r="N51" s="101"/>
      <c r="O51" s="102"/>
      <c r="P51" s="103">
        <f t="shared" si="1"/>
        <v>0</v>
      </c>
    </row>
    <row r="52" spans="1:16" ht="27" customHeight="1" x14ac:dyDescent="0.35">
      <c r="A52" s="98">
        <v>32</v>
      </c>
      <c r="B52" s="107">
        <v>1600700058</v>
      </c>
      <c r="C52" s="100" t="s">
        <v>43</v>
      </c>
      <c r="D52" s="106" t="s">
        <v>70</v>
      </c>
      <c r="E52" s="106"/>
      <c r="F52" s="106"/>
      <c r="G52" s="101"/>
      <c r="H52" s="101"/>
      <c r="I52" s="101"/>
      <c r="J52" s="101"/>
      <c r="K52" s="101"/>
      <c r="L52" s="101"/>
      <c r="M52" s="101">
        <v>36000</v>
      </c>
      <c r="N52" s="101"/>
      <c r="O52" s="102"/>
      <c r="P52" s="103">
        <f t="shared" si="1"/>
        <v>36000</v>
      </c>
    </row>
    <row r="53" spans="1:16" ht="27" hidden="1" customHeight="1" x14ac:dyDescent="0.35">
      <c r="A53" s="98">
        <v>43</v>
      </c>
      <c r="B53" s="99">
        <v>1600700059</v>
      </c>
      <c r="C53" s="100" t="s">
        <v>46</v>
      </c>
      <c r="D53" s="98" t="s">
        <v>77</v>
      </c>
      <c r="E53" s="98"/>
      <c r="F53" s="98"/>
      <c r="G53" s="101"/>
      <c r="H53" s="101"/>
      <c r="I53" s="101"/>
      <c r="J53" s="101"/>
      <c r="K53" s="101"/>
      <c r="L53" s="101"/>
      <c r="M53" s="101"/>
      <c r="N53" s="101"/>
      <c r="O53" s="102"/>
      <c r="P53" s="103">
        <f t="shared" si="1"/>
        <v>0</v>
      </c>
    </row>
    <row r="54" spans="1:16" ht="27" hidden="1" customHeight="1" x14ac:dyDescent="0.35">
      <c r="A54" s="98">
        <v>44</v>
      </c>
      <c r="B54" s="99">
        <v>1600700061</v>
      </c>
      <c r="C54" s="110" t="s">
        <v>78</v>
      </c>
      <c r="D54" s="98" t="s">
        <v>79</v>
      </c>
      <c r="E54" s="98"/>
      <c r="F54" s="98"/>
      <c r="G54" s="101"/>
      <c r="H54" s="101"/>
      <c r="I54" s="101"/>
      <c r="J54" s="101"/>
      <c r="K54" s="101"/>
      <c r="L54" s="101"/>
      <c r="M54" s="101"/>
      <c r="N54" s="101"/>
      <c r="O54" s="102"/>
      <c r="P54" s="103">
        <f t="shared" si="1"/>
        <v>0</v>
      </c>
    </row>
    <row r="55" spans="1:16" ht="27" customHeight="1" x14ac:dyDescent="0.35">
      <c r="A55" s="98">
        <v>33</v>
      </c>
      <c r="B55" s="107">
        <v>1600700062</v>
      </c>
      <c r="C55" s="100" t="s">
        <v>78</v>
      </c>
      <c r="D55" s="98" t="s">
        <v>80</v>
      </c>
      <c r="E55" s="98">
        <v>385000</v>
      </c>
      <c r="F55" s="98"/>
      <c r="G55" s="101"/>
      <c r="H55" s="101"/>
      <c r="I55" s="101"/>
      <c r="J55" s="101"/>
      <c r="K55" s="101"/>
      <c r="L55" s="101"/>
      <c r="M55" s="101"/>
      <c r="N55" s="101"/>
      <c r="O55" s="102"/>
      <c r="P55" s="103">
        <f t="shared" si="1"/>
        <v>385000</v>
      </c>
    </row>
    <row r="56" spans="1:16" ht="27" customHeight="1" x14ac:dyDescent="0.35">
      <c r="A56" s="98">
        <v>34</v>
      </c>
      <c r="B56" s="99">
        <v>1600700063</v>
      </c>
      <c r="C56" s="100" t="s">
        <v>78</v>
      </c>
      <c r="D56" s="98" t="s">
        <v>81</v>
      </c>
      <c r="E56" s="98">
        <v>247200</v>
      </c>
      <c r="F56" s="98"/>
      <c r="G56" s="101"/>
      <c r="H56" s="101"/>
      <c r="I56" s="101">
        <v>1200</v>
      </c>
      <c r="J56" s="101"/>
      <c r="K56" s="101">
        <v>1300</v>
      </c>
      <c r="L56" s="101"/>
      <c r="M56" s="101"/>
      <c r="N56" s="101"/>
      <c r="O56" s="102"/>
      <c r="P56" s="103">
        <f t="shared" si="1"/>
        <v>249700</v>
      </c>
    </row>
    <row r="57" spans="1:16" ht="27" customHeight="1" x14ac:dyDescent="0.35">
      <c r="A57" s="98">
        <v>35</v>
      </c>
      <c r="B57" s="99">
        <v>1600700064</v>
      </c>
      <c r="C57" s="100" t="s">
        <v>78</v>
      </c>
      <c r="D57" s="98" t="s">
        <v>82</v>
      </c>
      <c r="E57" s="98">
        <v>387100</v>
      </c>
      <c r="F57" s="98"/>
      <c r="G57" s="101"/>
      <c r="H57" s="101"/>
      <c r="I57" s="101"/>
      <c r="J57" s="101"/>
      <c r="K57" s="101"/>
      <c r="L57" s="101"/>
      <c r="M57" s="101"/>
      <c r="N57" s="101"/>
      <c r="O57" s="102"/>
      <c r="P57" s="103">
        <f t="shared" si="1"/>
        <v>387100</v>
      </c>
    </row>
    <row r="58" spans="1:16" ht="27" hidden="1" customHeight="1" x14ac:dyDescent="0.35">
      <c r="A58" s="98">
        <v>48</v>
      </c>
      <c r="B58" s="99">
        <v>1600700065</v>
      </c>
      <c r="C58" s="100" t="s">
        <v>78</v>
      </c>
      <c r="D58" s="98" t="s">
        <v>83</v>
      </c>
      <c r="E58" s="98"/>
      <c r="F58" s="98"/>
      <c r="G58" s="101"/>
      <c r="H58" s="101"/>
      <c r="I58" s="101"/>
      <c r="J58" s="101"/>
      <c r="K58" s="101"/>
      <c r="L58" s="101"/>
      <c r="M58" s="101"/>
      <c r="N58" s="101"/>
      <c r="O58" s="102"/>
      <c r="P58" s="103">
        <f t="shared" si="1"/>
        <v>0</v>
      </c>
    </row>
    <row r="59" spans="1:16" ht="27" hidden="1" customHeight="1" x14ac:dyDescent="0.35">
      <c r="A59" s="98">
        <v>49</v>
      </c>
      <c r="B59" s="99">
        <v>1600700066</v>
      </c>
      <c r="C59" s="100" t="s">
        <v>84</v>
      </c>
      <c r="D59" s="98" t="s">
        <v>44</v>
      </c>
      <c r="E59" s="98"/>
      <c r="F59" s="98"/>
      <c r="G59" s="101"/>
      <c r="H59" s="101"/>
      <c r="I59" s="101"/>
      <c r="J59" s="101"/>
      <c r="K59" s="101"/>
      <c r="L59" s="101"/>
      <c r="M59" s="101"/>
      <c r="N59" s="101"/>
      <c r="O59" s="102"/>
      <c r="P59" s="103">
        <f t="shared" si="1"/>
        <v>0</v>
      </c>
    </row>
    <row r="60" spans="1:16" ht="27" customHeight="1" x14ac:dyDescent="0.35">
      <c r="A60" s="98">
        <v>36</v>
      </c>
      <c r="B60" s="99">
        <v>1600700068</v>
      </c>
      <c r="C60" s="100" t="s">
        <v>84</v>
      </c>
      <c r="D60" s="98" t="s">
        <v>58</v>
      </c>
      <c r="E60" s="98">
        <v>3563100</v>
      </c>
      <c r="F60" s="98"/>
      <c r="G60" s="101">
        <v>116100</v>
      </c>
      <c r="H60" s="101"/>
      <c r="I60" s="101">
        <v>1400</v>
      </c>
      <c r="J60" s="101"/>
      <c r="K60" s="101"/>
      <c r="L60" s="101"/>
      <c r="M60" s="101"/>
      <c r="N60" s="101"/>
      <c r="O60" s="102"/>
      <c r="P60" s="103">
        <f t="shared" si="1"/>
        <v>3680600</v>
      </c>
    </row>
    <row r="61" spans="1:16" ht="27" customHeight="1" x14ac:dyDescent="0.35">
      <c r="A61" s="98">
        <v>37</v>
      </c>
      <c r="B61" s="99">
        <v>1600700069</v>
      </c>
      <c r="C61" s="100" t="s">
        <v>84</v>
      </c>
      <c r="D61" s="98" t="s">
        <v>62</v>
      </c>
      <c r="E61" s="98">
        <v>1506600</v>
      </c>
      <c r="F61" s="98"/>
      <c r="G61" s="101"/>
      <c r="H61" s="101"/>
      <c r="I61" s="101"/>
      <c r="J61" s="101"/>
      <c r="K61" s="101"/>
      <c r="L61" s="101"/>
      <c r="M61" s="101"/>
      <c r="N61" s="101"/>
      <c r="O61" s="102"/>
      <c r="P61" s="103">
        <f t="shared" si="1"/>
        <v>1506600</v>
      </c>
    </row>
    <row r="62" spans="1:16" ht="27" customHeight="1" x14ac:dyDescent="0.35">
      <c r="A62" s="98">
        <v>38</v>
      </c>
      <c r="B62" s="99">
        <v>1600700070</v>
      </c>
      <c r="C62" s="100" t="s">
        <v>45</v>
      </c>
      <c r="D62" s="106" t="s">
        <v>54</v>
      </c>
      <c r="E62" s="106"/>
      <c r="F62" s="106"/>
      <c r="G62" s="101">
        <v>224500</v>
      </c>
      <c r="H62" s="101">
        <v>662200</v>
      </c>
      <c r="I62" s="101">
        <v>5800</v>
      </c>
      <c r="J62" s="101">
        <v>4300</v>
      </c>
      <c r="K62" s="101"/>
      <c r="L62" s="101"/>
      <c r="M62" s="101"/>
      <c r="N62" s="101"/>
      <c r="O62" s="102"/>
      <c r="P62" s="103">
        <f t="shared" si="1"/>
        <v>896800</v>
      </c>
    </row>
    <row r="63" spans="1:16" ht="27" hidden="1" customHeight="1" x14ac:dyDescent="0.35">
      <c r="A63" s="98">
        <v>53</v>
      </c>
      <c r="B63" s="99">
        <v>1600700071</v>
      </c>
      <c r="C63" s="100" t="s">
        <v>45</v>
      </c>
      <c r="D63" s="98" t="s">
        <v>55</v>
      </c>
      <c r="E63" s="98"/>
      <c r="F63" s="98"/>
      <c r="G63" s="101"/>
      <c r="H63" s="101"/>
      <c r="I63" s="101"/>
      <c r="J63" s="101"/>
      <c r="K63" s="101"/>
      <c r="L63" s="101"/>
      <c r="M63" s="101"/>
      <c r="N63" s="101"/>
      <c r="O63" s="102"/>
      <c r="P63" s="103">
        <f t="shared" si="1"/>
        <v>0</v>
      </c>
    </row>
    <row r="64" spans="1:16" ht="27" customHeight="1" x14ac:dyDescent="0.35">
      <c r="A64" s="98">
        <v>39</v>
      </c>
      <c r="B64" s="107">
        <v>1600700072</v>
      </c>
      <c r="C64" s="100" t="s">
        <v>45</v>
      </c>
      <c r="D64" s="106" t="s">
        <v>70</v>
      </c>
      <c r="E64" s="106">
        <v>1961300</v>
      </c>
      <c r="F64" s="106"/>
      <c r="G64" s="101">
        <v>79100</v>
      </c>
      <c r="H64" s="101">
        <v>124400</v>
      </c>
      <c r="I64" s="101"/>
      <c r="J64" s="101">
        <v>4900</v>
      </c>
      <c r="K64" s="101">
        <v>1600</v>
      </c>
      <c r="L64" s="101"/>
      <c r="M64" s="101"/>
      <c r="N64" s="101"/>
      <c r="O64" s="102"/>
      <c r="P64" s="103">
        <f t="shared" si="1"/>
        <v>2171300</v>
      </c>
    </row>
    <row r="65" spans="1:16" ht="27" customHeight="1" x14ac:dyDescent="0.35">
      <c r="A65" s="98">
        <v>40</v>
      </c>
      <c r="B65" s="99">
        <v>1600700074</v>
      </c>
      <c r="C65" s="100" t="s">
        <v>85</v>
      </c>
      <c r="D65" s="98" t="s">
        <v>86</v>
      </c>
      <c r="E65" s="98">
        <v>20500</v>
      </c>
      <c r="F65" s="98"/>
      <c r="G65" s="104">
        <v>17900</v>
      </c>
      <c r="H65" s="104">
        <v>14300</v>
      </c>
      <c r="I65" s="104">
        <v>3200</v>
      </c>
      <c r="J65" s="104">
        <v>800</v>
      </c>
      <c r="K65" s="104">
        <v>700</v>
      </c>
      <c r="L65" s="104"/>
      <c r="M65" s="104"/>
      <c r="N65" s="104"/>
      <c r="O65" s="105"/>
      <c r="P65" s="103">
        <f t="shared" si="1"/>
        <v>57400</v>
      </c>
    </row>
    <row r="66" spans="1:16" ht="27" customHeight="1" x14ac:dyDescent="0.35">
      <c r="A66" s="98">
        <v>41</v>
      </c>
      <c r="B66" s="99">
        <v>1600700075</v>
      </c>
      <c r="C66" s="100" t="s">
        <v>85</v>
      </c>
      <c r="D66" s="111" t="s">
        <v>87</v>
      </c>
      <c r="E66" s="111"/>
      <c r="F66" s="111"/>
      <c r="G66" s="104"/>
      <c r="H66" s="104"/>
      <c r="I66" s="104"/>
      <c r="J66" s="104"/>
      <c r="K66" s="104"/>
      <c r="L66" s="104"/>
      <c r="M66" s="104">
        <v>208000</v>
      </c>
      <c r="N66" s="104"/>
      <c r="O66" s="105"/>
      <c r="P66" s="103">
        <f t="shared" si="1"/>
        <v>208000</v>
      </c>
    </row>
    <row r="67" spans="1:16" ht="27" customHeight="1" x14ac:dyDescent="0.35">
      <c r="A67" s="98">
        <v>42</v>
      </c>
      <c r="B67" s="99">
        <v>1600700076</v>
      </c>
      <c r="C67" s="100" t="s">
        <v>37</v>
      </c>
      <c r="D67" s="98" t="s">
        <v>88</v>
      </c>
      <c r="E67" s="98">
        <v>3238600</v>
      </c>
      <c r="F67" s="98"/>
      <c r="G67" s="101"/>
      <c r="H67" s="101"/>
      <c r="I67" s="101"/>
      <c r="J67" s="101"/>
      <c r="K67" s="101"/>
      <c r="L67" s="101"/>
      <c r="M67" s="101"/>
      <c r="N67" s="101"/>
      <c r="O67" s="102"/>
      <c r="P67" s="103">
        <f t="shared" si="1"/>
        <v>3238600</v>
      </c>
    </row>
    <row r="68" spans="1:16" ht="27" customHeight="1" x14ac:dyDescent="0.35">
      <c r="A68" s="98">
        <v>43</v>
      </c>
      <c r="B68" s="99">
        <v>1600700077</v>
      </c>
      <c r="C68" s="100" t="s">
        <v>89</v>
      </c>
      <c r="D68" s="98" t="s">
        <v>90</v>
      </c>
      <c r="E68" s="98">
        <v>3285100</v>
      </c>
      <c r="F68" s="98"/>
      <c r="G68" s="101">
        <v>492100</v>
      </c>
      <c r="H68" s="101">
        <v>162000</v>
      </c>
      <c r="I68" s="101">
        <v>9900</v>
      </c>
      <c r="J68" s="101">
        <v>8700</v>
      </c>
      <c r="K68" s="101">
        <v>19700</v>
      </c>
      <c r="L68" s="101"/>
      <c r="M68" s="101"/>
      <c r="N68" s="101"/>
      <c r="O68" s="102"/>
      <c r="P68" s="103">
        <f t="shared" si="1"/>
        <v>3977500</v>
      </c>
    </row>
    <row r="69" spans="1:16" ht="27" customHeight="1" x14ac:dyDescent="0.35">
      <c r="A69" s="98">
        <v>44</v>
      </c>
      <c r="B69" s="99">
        <v>1600700078</v>
      </c>
      <c r="C69" s="100" t="s">
        <v>89</v>
      </c>
      <c r="D69" s="98" t="s">
        <v>91</v>
      </c>
      <c r="E69" s="98">
        <v>3483700</v>
      </c>
      <c r="F69" s="98"/>
      <c r="G69" s="101">
        <v>108400</v>
      </c>
      <c r="H69" s="101">
        <v>241300</v>
      </c>
      <c r="I69" s="101">
        <v>9800</v>
      </c>
      <c r="J69" s="101">
        <v>5300</v>
      </c>
      <c r="K69" s="101">
        <v>7800</v>
      </c>
      <c r="L69" s="101"/>
      <c r="M69" s="101"/>
      <c r="N69" s="101"/>
      <c r="O69" s="102"/>
      <c r="P69" s="103">
        <f t="shared" si="1"/>
        <v>3856300</v>
      </c>
    </row>
    <row r="70" spans="1:16" ht="27" customHeight="1" x14ac:dyDescent="0.35">
      <c r="A70" s="98">
        <v>45</v>
      </c>
      <c r="B70" s="99">
        <v>1600700079</v>
      </c>
      <c r="C70" s="100" t="s">
        <v>89</v>
      </c>
      <c r="D70" s="98" t="s">
        <v>92</v>
      </c>
      <c r="E70" s="98">
        <v>2554700</v>
      </c>
      <c r="F70" s="98"/>
      <c r="G70" s="101">
        <v>6000</v>
      </c>
      <c r="H70" s="101">
        <v>11200</v>
      </c>
      <c r="I70" s="101">
        <v>2700</v>
      </c>
      <c r="J70" s="101">
        <v>1800</v>
      </c>
      <c r="K70" s="101">
        <v>700</v>
      </c>
      <c r="L70" s="101"/>
      <c r="M70" s="101"/>
      <c r="N70" s="101"/>
      <c r="O70" s="102"/>
      <c r="P70" s="103">
        <f t="shared" si="1"/>
        <v>2577100</v>
      </c>
    </row>
    <row r="71" spans="1:16" ht="27" customHeight="1" x14ac:dyDescent="0.35">
      <c r="A71" s="98">
        <v>46</v>
      </c>
      <c r="B71" s="99">
        <v>1600700080</v>
      </c>
      <c r="C71" s="100" t="s">
        <v>89</v>
      </c>
      <c r="D71" s="98" t="s">
        <v>93</v>
      </c>
      <c r="E71" s="98"/>
      <c r="F71" s="98"/>
      <c r="G71" s="101">
        <v>92100</v>
      </c>
      <c r="H71" s="101">
        <v>76300</v>
      </c>
      <c r="I71" s="101">
        <v>5000</v>
      </c>
      <c r="J71" s="101">
        <v>3400</v>
      </c>
      <c r="K71" s="101"/>
      <c r="L71" s="101"/>
      <c r="M71" s="101"/>
      <c r="N71" s="101"/>
      <c r="O71" s="102"/>
      <c r="P71" s="103">
        <f t="shared" si="1"/>
        <v>176800</v>
      </c>
    </row>
    <row r="72" spans="1:16" ht="27" hidden="1" customHeight="1" x14ac:dyDescent="0.35">
      <c r="A72" s="98">
        <v>62</v>
      </c>
      <c r="B72" s="99">
        <v>1600700081</v>
      </c>
      <c r="C72" s="100" t="s">
        <v>89</v>
      </c>
      <c r="D72" s="98" t="s">
        <v>94</v>
      </c>
      <c r="E72" s="98"/>
      <c r="F72" s="98"/>
      <c r="G72" s="101"/>
      <c r="H72" s="101"/>
      <c r="I72" s="101"/>
      <c r="J72" s="101"/>
      <c r="K72" s="101"/>
      <c r="L72" s="101"/>
      <c r="M72" s="101"/>
      <c r="N72" s="101"/>
      <c r="O72" s="102"/>
      <c r="P72" s="103">
        <f t="shared" si="1"/>
        <v>0</v>
      </c>
    </row>
    <row r="73" spans="1:16" ht="27" hidden="1" customHeight="1" x14ac:dyDescent="0.35">
      <c r="A73" s="98">
        <v>63</v>
      </c>
      <c r="B73" s="99">
        <v>1600700082</v>
      </c>
      <c r="C73" s="100" t="s">
        <v>89</v>
      </c>
      <c r="D73" s="98" t="s">
        <v>95</v>
      </c>
      <c r="E73" s="98"/>
      <c r="F73" s="98"/>
      <c r="G73" s="101"/>
      <c r="H73" s="101"/>
      <c r="I73" s="101"/>
      <c r="J73" s="101"/>
      <c r="K73" s="101"/>
      <c r="L73" s="101"/>
      <c r="M73" s="101"/>
      <c r="N73" s="101"/>
      <c r="O73" s="102"/>
      <c r="P73" s="103">
        <f t="shared" si="1"/>
        <v>0</v>
      </c>
    </row>
    <row r="74" spans="1:16" ht="27" customHeight="1" x14ac:dyDescent="0.35">
      <c r="A74" s="98">
        <v>47</v>
      </c>
      <c r="B74" s="107">
        <v>1600700083</v>
      </c>
      <c r="C74" s="100" t="s">
        <v>89</v>
      </c>
      <c r="D74" s="98" t="s">
        <v>96</v>
      </c>
      <c r="E74" s="98">
        <v>5479600</v>
      </c>
      <c r="F74" s="98"/>
      <c r="G74" s="101">
        <v>171300</v>
      </c>
      <c r="H74" s="101">
        <v>229900</v>
      </c>
      <c r="I74" s="101">
        <v>5400</v>
      </c>
      <c r="J74" s="101">
        <v>3400</v>
      </c>
      <c r="K74" s="101">
        <v>3600</v>
      </c>
      <c r="L74" s="101"/>
      <c r="M74" s="101">
        <v>156000</v>
      </c>
      <c r="N74" s="101"/>
      <c r="O74" s="102"/>
      <c r="P74" s="103">
        <f t="shared" si="1"/>
        <v>6049200</v>
      </c>
    </row>
    <row r="75" spans="1:16" ht="27" hidden="1" customHeight="1" x14ac:dyDescent="0.35">
      <c r="A75" s="98">
        <v>65</v>
      </c>
      <c r="B75" s="99">
        <v>1600700084</v>
      </c>
      <c r="C75" s="100" t="s">
        <v>89</v>
      </c>
      <c r="D75" s="98" t="s">
        <v>97</v>
      </c>
      <c r="E75" s="98"/>
      <c r="F75" s="98"/>
      <c r="G75" s="104"/>
      <c r="H75" s="104"/>
      <c r="I75" s="104"/>
      <c r="J75" s="104"/>
      <c r="K75" s="104"/>
      <c r="L75" s="104"/>
      <c r="M75" s="104"/>
      <c r="N75" s="104"/>
      <c r="O75" s="105"/>
      <c r="P75" s="103">
        <f t="shared" ref="P75:P138" si="2">SUM(E75:O75)</f>
        <v>0</v>
      </c>
    </row>
    <row r="76" spans="1:16" ht="27" hidden="1" customHeight="1" x14ac:dyDescent="0.35">
      <c r="A76" s="98">
        <v>66</v>
      </c>
      <c r="B76" s="99">
        <v>1600700085</v>
      </c>
      <c r="C76" s="100" t="s">
        <v>89</v>
      </c>
      <c r="D76" s="98" t="s">
        <v>98</v>
      </c>
      <c r="E76" s="98"/>
      <c r="F76" s="98"/>
      <c r="G76" s="104"/>
      <c r="H76" s="104"/>
      <c r="I76" s="104"/>
      <c r="J76" s="104"/>
      <c r="K76" s="104"/>
      <c r="L76" s="104"/>
      <c r="M76" s="104"/>
      <c r="N76" s="104"/>
      <c r="O76" s="105"/>
      <c r="P76" s="103">
        <f t="shared" si="2"/>
        <v>0</v>
      </c>
    </row>
    <row r="77" spans="1:16" ht="27" customHeight="1" x14ac:dyDescent="0.35">
      <c r="A77" s="98">
        <v>48</v>
      </c>
      <c r="B77" s="107">
        <v>1600700086</v>
      </c>
      <c r="C77" s="100" t="s">
        <v>89</v>
      </c>
      <c r="D77" s="98" t="s">
        <v>99</v>
      </c>
      <c r="E77" s="98">
        <v>3218100</v>
      </c>
      <c r="F77" s="98"/>
      <c r="G77" s="101">
        <v>152900</v>
      </c>
      <c r="H77" s="101">
        <v>166700</v>
      </c>
      <c r="I77" s="101"/>
      <c r="J77" s="101"/>
      <c r="K77" s="101"/>
      <c r="L77" s="101"/>
      <c r="M77" s="101"/>
      <c r="N77" s="101"/>
      <c r="O77" s="102"/>
      <c r="P77" s="103">
        <f t="shared" si="2"/>
        <v>3537700</v>
      </c>
    </row>
    <row r="78" spans="1:16" ht="27" customHeight="1" x14ac:dyDescent="0.35">
      <c r="A78" s="98">
        <v>49</v>
      </c>
      <c r="B78" s="99">
        <v>1600700087</v>
      </c>
      <c r="C78" s="100" t="s">
        <v>89</v>
      </c>
      <c r="D78" s="98" t="s">
        <v>100</v>
      </c>
      <c r="E78" s="98">
        <v>2994600</v>
      </c>
      <c r="F78" s="98"/>
      <c r="G78" s="101">
        <v>124100</v>
      </c>
      <c r="H78" s="101">
        <v>192500</v>
      </c>
      <c r="I78" s="101">
        <v>3500</v>
      </c>
      <c r="J78" s="101">
        <v>9300</v>
      </c>
      <c r="K78" s="101">
        <v>1600</v>
      </c>
      <c r="L78" s="101"/>
      <c r="M78" s="101"/>
      <c r="N78" s="101"/>
      <c r="O78" s="102"/>
      <c r="P78" s="103">
        <f t="shared" si="2"/>
        <v>3325600</v>
      </c>
    </row>
    <row r="79" spans="1:16" ht="27" customHeight="1" x14ac:dyDescent="0.35">
      <c r="A79" s="98">
        <v>50</v>
      </c>
      <c r="B79" s="107">
        <v>1600700088</v>
      </c>
      <c r="C79" s="100" t="s">
        <v>89</v>
      </c>
      <c r="D79" s="98" t="s">
        <v>101</v>
      </c>
      <c r="E79" s="98">
        <v>3135100</v>
      </c>
      <c r="F79" s="98"/>
      <c r="G79" s="101"/>
      <c r="H79" s="101"/>
      <c r="I79" s="101"/>
      <c r="J79" s="101"/>
      <c r="K79" s="101"/>
      <c r="L79" s="101"/>
      <c r="M79" s="101"/>
      <c r="N79" s="101"/>
      <c r="O79" s="102"/>
      <c r="P79" s="103">
        <f t="shared" si="2"/>
        <v>3135100</v>
      </c>
    </row>
    <row r="80" spans="1:16" ht="27" hidden="1" customHeight="1" x14ac:dyDescent="0.35">
      <c r="A80" s="98">
        <v>70</v>
      </c>
      <c r="B80" s="99">
        <v>1600700089</v>
      </c>
      <c r="C80" s="100" t="s">
        <v>89</v>
      </c>
      <c r="D80" s="111" t="s">
        <v>102</v>
      </c>
      <c r="E80" s="111"/>
      <c r="F80" s="111"/>
      <c r="G80" s="101"/>
      <c r="H80" s="101"/>
      <c r="I80" s="101"/>
      <c r="J80" s="101"/>
      <c r="K80" s="101"/>
      <c r="L80" s="101"/>
      <c r="M80" s="101"/>
      <c r="N80" s="101"/>
      <c r="O80" s="102"/>
      <c r="P80" s="103">
        <f t="shared" si="2"/>
        <v>0</v>
      </c>
    </row>
    <row r="81" spans="1:16" ht="27" customHeight="1" x14ac:dyDescent="0.35">
      <c r="A81" s="98">
        <v>51</v>
      </c>
      <c r="B81" s="99">
        <v>1600700090</v>
      </c>
      <c r="C81" s="100" t="s">
        <v>37</v>
      </c>
      <c r="D81" s="98" t="s">
        <v>103</v>
      </c>
      <c r="E81" s="98">
        <v>2616700</v>
      </c>
      <c r="F81" s="98"/>
      <c r="G81" s="101"/>
      <c r="H81" s="101"/>
      <c r="I81" s="101"/>
      <c r="J81" s="101"/>
      <c r="K81" s="101"/>
      <c r="L81" s="101"/>
      <c r="M81" s="101"/>
      <c r="N81" s="101"/>
      <c r="O81" s="102"/>
      <c r="P81" s="103">
        <f t="shared" si="2"/>
        <v>2616700</v>
      </c>
    </row>
    <row r="82" spans="1:16" ht="27" customHeight="1" x14ac:dyDescent="0.35">
      <c r="A82" s="98">
        <v>52</v>
      </c>
      <c r="B82" s="99">
        <v>1600700091</v>
      </c>
      <c r="C82" s="100" t="s">
        <v>89</v>
      </c>
      <c r="D82" s="98" t="s">
        <v>104</v>
      </c>
      <c r="E82" s="98"/>
      <c r="F82" s="98"/>
      <c r="G82" s="101"/>
      <c r="H82" s="101"/>
      <c r="I82" s="101"/>
      <c r="J82" s="101"/>
      <c r="K82" s="101"/>
      <c r="L82" s="101"/>
      <c r="M82" s="101">
        <v>156000</v>
      </c>
      <c r="N82" s="101"/>
      <c r="O82" s="102"/>
      <c r="P82" s="103">
        <f t="shared" si="2"/>
        <v>156000</v>
      </c>
    </row>
    <row r="83" spans="1:16" ht="27" customHeight="1" x14ac:dyDescent="0.35">
      <c r="A83" s="98">
        <v>53</v>
      </c>
      <c r="B83" s="107">
        <v>1600700092</v>
      </c>
      <c r="C83" s="100" t="s">
        <v>37</v>
      </c>
      <c r="D83" s="98" t="s">
        <v>105</v>
      </c>
      <c r="E83" s="98">
        <v>7131600</v>
      </c>
      <c r="F83" s="98"/>
      <c r="G83" s="101">
        <v>291500</v>
      </c>
      <c r="H83" s="101"/>
      <c r="I83" s="101">
        <v>5200</v>
      </c>
      <c r="J83" s="101">
        <v>14200</v>
      </c>
      <c r="K83" s="101">
        <v>4800</v>
      </c>
      <c r="L83" s="101"/>
      <c r="M83" s="101"/>
      <c r="N83" s="101"/>
      <c r="O83" s="102"/>
      <c r="P83" s="103">
        <f t="shared" si="2"/>
        <v>7447300</v>
      </c>
    </row>
    <row r="84" spans="1:16" ht="27" customHeight="1" x14ac:dyDescent="0.35">
      <c r="A84" s="98">
        <v>54</v>
      </c>
      <c r="B84" s="99">
        <v>1600700093</v>
      </c>
      <c r="C84" s="100" t="s">
        <v>89</v>
      </c>
      <c r="D84" s="111" t="s">
        <v>106</v>
      </c>
      <c r="E84" s="111">
        <v>3788400</v>
      </c>
      <c r="F84" s="111"/>
      <c r="G84" s="101"/>
      <c r="H84" s="101"/>
      <c r="I84" s="101"/>
      <c r="J84" s="101"/>
      <c r="K84" s="101"/>
      <c r="L84" s="101"/>
      <c r="M84" s="101"/>
      <c r="N84" s="101"/>
      <c r="O84" s="102"/>
      <c r="P84" s="103">
        <f t="shared" si="2"/>
        <v>3788400</v>
      </c>
    </row>
    <row r="85" spans="1:16" ht="27" hidden="1" customHeight="1" x14ac:dyDescent="0.35">
      <c r="A85" s="98">
        <v>75</v>
      </c>
      <c r="B85" s="107">
        <v>1600700094</v>
      </c>
      <c r="C85" s="100" t="s">
        <v>89</v>
      </c>
      <c r="D85" s="98" t="s">
        <v>107</v>
      </c>
      <c r="E85" s="98"/>
      <c r="F85" s="98"/>
      <c r="G85" s="101"/>
      <c r="H85" s="101"/>
      <c r="I85" s="101"/>
      <c r="J85" s="101"/>
      <c r="K85" s="101"/>
      <c r="L85" s="101"/>
      <c r="M85" s="101"/>
      <c r="N85" s="101"/>
      <c r="O85" s="102"/>
      <c r="P85" s="103">
        <f t="shared" si="2"/>
        <v>0</v>
      </c>
    </row>
    <row r="86" spans="1:16" ht="27" customHeight="1" x14ac:dyDescent="0.35">
      <c r="A86" s="98">
        <v>55</v>
      </c>
      <c r="B86" s="99">
        <v>1600700095</v>
      </c>
      <c r="C86" s="100" t="s">
        <v>89</v>
      </c>
      <c r="D86" s="98" t="s">
        <v>108</v>
      </c>
      <c r="E86" s="98">
        <v>1830300</v>
      </c>
      <c r="F86" s="98"/>
      <c r="G86" s="101">
        <v>123400</v>
      </c>
      <c r="H86" s="101">
        <v>41900</v>
      </c>
      <c r="I86" s="101">
        <v>100</v>
      </c>
      <c r="J86" s="101"/>
      <c r="K86" s="101"/>
      <c r="L86" s="101"/>
      <c r="M86" s="101"/>
      <c r="N86" s="101"/>
      <c r="O86" s="102"/>
      <c r="P86" s="103">
        <f t="shared" si="2"/>
        <v>1995700</v>
      </c>
    </row>
    <row r="87" spans="1:16" ht="27" hidden="1" customHeight="1" x14ac:dyDescent="0.35">
      <c r="A87" s="98">
        <v>77</v>
      </c>
      <c r="B87" s="99">
        <v>1600700096</v>
      </c>
      <c r="C87" s="100" t="s">
        <v>89</v>
      </c>
      <c r="D87" s="98" t="s">
        <v>109</v>
      </c>
      <c r="E87" s="98"/>
      <c r="F87" s="98"/>
      <c r="G87" s="101"/>
      <c r="H87" s="101"/>
      <c r="I87" s="101"/>
      <c r="J87" s="101"/>
      <c r="K87" s="101"/>
      <c r="L87" s="101"/>
      <c r="M87" s="101"/>
      <c r="N87" s="101"/>
      <c r="O87" s="102"/>
      <c r="P87" s="103">
        <f t="shared" si="2"/>
        <v>0</v>
      </c>
    </row>
    <row r="88" spans="1:16" ht="27" hidden="1" customHeight="1" x14ac:dyDescent="0.35">
      <c r="A88" s="98">
        <v>78</v>
      </c>
      <c r="B88" s="99">
        <v>1600700097</v>
      </c>
      <c r="C88" s="100" t="s">
        <v>89</v>
      </c>
      <c r="D88" s="98" t="s">
        <v>87</v>
      </c>
      <c r="E88" s="98"/>
      <c r="F88" s="98"/>
      <c r="G88" s="101"/>
      <c r="H88" s="101"/>
      <c r="I88" s="101"/>
      <c r="J88" s="101"/>
      <c r="K88" s="101"/>
      <c r="L88" s="101"/>
      <c r="M88" s="101"/>
      <c r="N88" s="101"/>
      <c r="O88" s="102"/>
      <c r="P88" s="103">
        <f t="shared" si="2"/>
        <v>0</v>
      </c>
    </row>
    <row r="89" spans="1:16" ht="27" customHeight="1" x14ac:dyDescent="0.35">
      <c r="A89" s="98">
        <v>56</v>
      </c>
      <c r="B89" s="99">
        <v>1600700098</v>
      </c>
      <c r="C89" s="100" t="s">
        <v>89</v>
      </c>
      <c r="D89" s="98" t="s">
        <v>110</v>
      </c>
      <c r="E89" s="98">
        <v>4089800</v>
      </c>
      <c r="F89" s="98"/>
      <c r="G89" s="101"/>
      <c r="H89" s="101"/>
      <c r="I89" s="101"/>
      <c r="J89" s="101"/>
      <c r="K89" s="101"/>
      <c r="L89" s="101"/>
      <c r="M89" s="101"/>
      <c r="N89" s="101"/>
      <c r="O89" s="102"/>
      <c r="P89" s="103">
        <f t="shared" si="2"/>
        <v>4089800</v>
      </c>
    </row>
    <row r="90" spans="1:16" ht="27" customHeight="1" x14ac:dyDescent="0.35">
      <c r="A90" s="98">
        <v>57</v>
      </c>
      <c r="B90" s="99">
        <v>1600700099</v>
      </c>
      <c r="C90" s="100" t="s">
        <v>89</v>
      </c>
      <c r="D90" s="98" t="s">
        <v>111</v>
      </c>
      <c r="E90" s="98">
        <v>2240200</v>
      </c>
      <c r="F90" s="98"/>
      <c r="G90" s="101"/>
      <c r="H90" s="101"/>
      <c r="I90" s="101"/>
      <c r="J90" s="101"/>
      <c r="K90" s="101"/>
      <c r="L90" s="101"/>
      <c r="M90" s="101"/>
      <c r="N90" s="101"/>
      <c r="O90" s="102"/>
      <c r="P90" s="103">
        <f t="shared" si="2"/>
        <v>2240200</v>
      </c>
    </row>
    <row r="91" spans="1:16" ht="27" hidden="1" customHeight="1" x14ac:dyDescent="0.35">
      <c r="A91" s="98">
        <v>81</v>
      </c>
      <c r="B91" s="107">
        <v>1600700100</v>
      </c>
      <c r="C91" s="100" t="s">
        <v>37</v>
      </c>
      <c r="D91" s="98" t="s">
        <v>112</v>
      </c>
      <c r="E91" s="98"/>
      <c r="F91" s="98"/>
      <c r="G91" s="101"/>
      <c r="H91" s="101"/>
      <c r="I91" s="101"/>
      <c r="J91" s="101"/>
      <c r="K91" s="101"/>
      <c r="L91" s="101"/>
      <c r="M91" s="101"/>
      <c r="N91" s="101"/>
      <c r="O91" s="102"/>
      <c r="P91" s="103">
        <f t="shared" si="2"/>
        <v>0</v>
      </c>
    </row>
    <row r="92" spans="1:16" ht="27" customHeight="1" x14ac:dyDescent="0.35">
      <c r="A92" s="98">
        <v>58</v>
      </c>
      <c r="B92" s="99">
        <v>1600700101</v>
      </c>
      <c r="C92" s="100" t="s">
        <v>89</v>
      </c>
      <c r="D92" s="98" t="s">
        <v>62</v>
      </c>
      <c r="E92" s="98">
        <v>6002200</v>
      </c>
      <c r="F92" s="98"/>
      <c r="G92" s="101"/>
      <c r="H92" s="101"/>
      <c r="I92" s="101"/>
      <c r="J92" s="101"/>
      <c r="K92" s="101"/>
      <c r="L92" s="101"/>
      <c r="M92" s="101"/>
      <c r="N92" s="101"/>
      <c r="O92" s="102"/>
      <c r="P92" s="103">
        <f t="shared" si="2"/>
        <v>6002200</v>
      </c>
    </row>
    <row r="93" spans="1:16" ht="27" customHeight="1" x14ac:dyDescent="0.35">
      <c r="A93" s="98">
        <v>59</v>
      </c>
      <c r="B93" s="99">
        <v>1600700102</v>
      </c>
      <c r="C93" s="100" t="s">
        <v>89</v>
      </c>
      <c r="D93" s="98" t="s">
        <v>113</v>
      </c>
      <c r="E93" s="98">
        <v>1930300</v>
      </c>
      <c r="F93" s="98"/>
      <c r="G93" s="101">
        <v>142000</v>
      </c>
      <c r="H93" s="101">
        <v>13400</v>
      </c>
      <c r="I93" s="101">
        <v>3900</v>
      </c>
      <c r="J93" s="101">
        <v>4800</v>
      </c>
      <c r="K93" s="101">
        <v>2700</v>
      </c>
      <c r="L93" s="101"/>
      <c r="M93" s="101"/>
      <c r="N93" s="101"/>
      <c r="O93" s="102"/>
      <c r="P93" s="103">
        <f t="shared" si="2"/>
        <v>2097100</v>
      </c>
    </row>
    <row r="94" spans="1:16" ht="27" hidden="1" customHeight="1" x14ac:dyDescent="0.35">
      <c r="A94" s="98">
        <v>84</v>
      </c>
      <c r="B94" s="99">
        <v>1600700103</v>
      </c>
      <c r="C94" s="100" t="s">
        <v>89</v>
      </c>
      <c r="D94" s="98" t="s">
        <v>114</v>
      </c>
      <c r="E94" s="98"/>
      <c r="F94" s="98"/>
      <c r="G94" s="101"/>
      <c r="H94" s="101"/>
      <c r="I94" s="101"/>
      <c r="J94" s="101"/>
      <c r="K94" s="101"/>
      <c r="L94" s="101"/>
      <c r="M94" s="101"/>
      <c r="N94" s="101"/>
      <c r="O94" s="102"/>
      <c r="P94" s="103">
        <f t="shared" si="2"/>
        <v>0</v>
      </c>
    </row>
    <row r="95" spans="1:16" ht="27" customHeight="1" x14ac:dyDescent="0.35">
      <c r="A95" s="98">
        <v>60</v>
      </c>
      <c r="B95" s="99">
        <v>1600700104</v>
      </c>
      <c r="C95" s="100" t="s">
        <v>89</v>
      </c>
      <c r="D95" s="98" t="s">
        <v>115</v>
      </c>
      <c r="E95" s="98">
        <v>2620900</v>
      </c>
      <c r="F95" s="98"/>
      <c r="G95" s="101">
        <v>289400</v>
      </c>
      <c r="H95" s="101">
        <v>176100</v>
      </c>
      <c r="I95" s="101">
        <v>6700</v>
      </c>
      <c r="J95" s="101">
        <v>6500</v>
      </c>
      <c r="K95" s="101">
        <v>700</v>
      </c>
      <c r="L95" s="101"/>
      <c r="M95" s="101">
        <v>156000</v>
      </c>
      <c r="N95" s="101"/>
      <c r="O95" s="102"/>
      <c r="P95" s="103">
        <f t="shared" si="2"/>
        <v>3256300</v>
      </c>
    </row>
    <row r="96" spans="1:16" ht="27" customHeight="1" x14ac:dyDescent="0.35">
      <c r="A96" s="98">
        <v>61</v>
      </c>
      <c r="B96" s="99">
        <v>1600700105</v>
      </c>
      <c r="C96" s="110" t="s">
        <v>89</v>
      </c>
      <c r="D96" s="111" t="s">
        <v>64</v>
      </c>
      <c r="E96" s="111">
        <v>5195400</v>
      </c>
      <c r="F96" s="111"/>
      <c r="G96" s="101">
        <v>250900</v>
      </c>
      <c r="H96" s="101">
        <v>140800</v>
      </c>
      <c r="I96" s="101">
        <v>4500</v>
      </c>
      <c r="J96" s="101">
        <v>4900</v>
      </c>
      <c r="K96" s="101">
        <v>2100</v>
      </c>
      <c r="L96" s="101"/>
      <c r="M96" s="101"/>
      <c r="N96" s="101"/>
      <c r="O96" s="102"/>
      <c r="P96" s="103">
        <f t="shared" si="2"/>
        <v>5598600</v>
      </c>
    </row>
    <row r="97" spans="1:16" ht="27" customHeight="1" x14ac:dyDescent="0.35">
      <c r="A97" s="98">
        <v>62</v>
      </c>
      <c r="B97" s="99">
        <v>1600700106</v>
      </c>
      <c r="C97" s="100" t="s">
        <v>89</v>
      </c>
      <c r="D97" s="98" t="s">
        <v>116</v>
      </c>
      <c r="E97" s="98">
        <v>4057300</v>
      </c>
      <c r="F97" s="98"/>
      <c r="G97" s="101">
        <v>182000</v>
      </c>
      <c r="H97" s="101">
        <v>224800</v>
      </c>
      <c r="I97" s="101">
        <v>5900</v>
      </c>
      <c r="J97" s="101">
        <v>5800</v>
      </c>
      <c r="K97" s="101">
        <v>1300</v>
      </c>
      <c r="L97" s="101"/>
      <c r="M97" s="101"/>
      <c r="N97" s="101"/>
      <c r="O97" s="102"/>
      <c r="P97" s="103">
        <f t="shared" si="2"/>
        <v>4477100</v>
      </c>
    </row>
    <row r="98" spans="1:16" ht="27" customHeight="1" x14ac:dyDescent="0.35">
      <c r="A98" s="98">
        <v>63</v>
      </c>
      <c r="B98" s="99">
        <v>1600700107</v>
      </c>
      <c r="C98" s="100" t="s">
        <v>89</v>
      </c>
      <c r="D98" s="98" t="s">
        <v>117</v>
      </c>
      <c r="E98" s="98">
        <v>3453100</v>
      </c>
      <c r="F98" s="98"/>
      <c r="G98" s="101"/>
      <c r="H98" s="101"/>
      <c r="I98" s="101"/>
      <c r="J98" s="101"/>
      <c r="K98" s="101"/>
      <c r="L98" s="101"/>
      <c r="M98" s="101"/>
      <c r="N98" s="101"/>
      <c r="O98" s="102"/>
      <c r="P98" s="103">
        <f t="shared" si="2"/>
        <v>3453100</v>
      </c>
    </row>
    <row r="99" spans="1:16" ht="27" hidden="1" customHeight="1" x14ac:dyDescent="0.35">
      <c r="A99" s="98">
        <v>89</v>
      </c>
      <c r="B99" s="99">
        <v>1600700108</v>
      </c>
      <c r="C99" s="100" t="s">
        <v>89</v>
      </c>
      <c r="D99" s="98" t="s">
        <v>118</v>
      </c>
      <c r="E99" s="98"/>
      <c r="F99" s="98"/>
      <c r="G99" s="101"/>
      <c r="H99" s="101"/>
      <c r="I99" s="101"/>
      <c r="J99" s="101"/>
      <c r="K99" s="101"/>
      <c r="L99" s="101"/>
      <c r="M99" s="101"/>
      <c r="N99" s="101"/>
      <c r="O99" s="102"/>
      <c r="P99" s="103">
        <f t="shared" si="2"/>
        <v>0</v>
      </c>
    </row>
    <row r="100" spans="1:16" ht="27" customHeight="1" x14ac:dyDescent="0.35">
      <c r="A100" s="98">
        <v>64</v>
      </c>
      <c r="B100" s="107">
        <v>1600700109</v>
      </c>
      <c r="C100" s="100" t="s">
        <v>89</v>
      </c>
      <c r="D100" s="98" t="s">
        <v>119</v>
      </c>
      <c r="E100" s="98">
        <v>2899400</v>
      </c>
      <c r="F100" s="98"/>
      <c r="G100" s="101">
        <v>101900</v>
      </c>
      <c r="H100" s="101">
        <v>128000</v>
      </c>
      <c r="I100" s="101">
        <v>6100</v>
      </c>
      <c r="J100" s="101"/>
      <c r="K100" s="101"/>
      <c r="L100" s="101"/>
      <c r="M100" s="101"/>
      <c r="N100" s="101"/>
      <c r="O100" s="102"/>
      <c r="P100" s="103">
        <f t="shared" si="2"/>
        <v>3135400</v>
      </c>
    </row>
    <row r="101" spans="1:16" ht="27" customHeight="1" x14ac:dyDescent="0.35">
      <c r="A101" s="98">
        <v>65</v>
      </c>
      <c r="B101" s="99">
        <v>1600700110</v>
      </c>
      <c r="C101" s="100" t="s">
        <v>89</v>
      </c>
      <c r="D101" s="98" t="s">
        <v>120</v>
      </c>
      <c r="E101" s="98">
        <v>4982000</v>
      </c>
      <c r="F101" s="98"/>
      <c r="G101" s="104"/>
      <c r="H101" s="104"/>
      <c r="I101" s="104"/>
      <c r="J101" s="104"/>
      <c r="K101" s="104"/>
      <c r="L101" s="104"/>
      <c r="M101" s="104"/>
      <c r="N101" s="104"/>
      <c r="O101" s="105"/>
      <c r="P101" s="103">
        <f t="shared" si="2"/>
        <v>4982000</v>
      </c>
    </row>
    <row r="102" spans="1:16" ht="27" customHeight="1" x14ac:dyDescent="0.35">
      <c r="A102" s="98">
        <v>66</v>
      </c>
      <c r="B102" s="99">
        <v>1600700111</v>
      </c>
      <c r="C102" s="100" t="s">
        <v>89</v>
      </c>
      <c r="D102" s="98" t="s">
        <v>121</v>
      </c>
      <c r="E102" s="98">
        <v>2963900</v>
      </c>
      <c r="F102" s="98"/>
      <c r="G102" s="101">
        <v>82800</v>
      </c>
      <c r="H102" s="101">
        <v>133000</v>
      </c>
      <c r="I102" s="101">
        <v>2400</v>
      </c>
      <c r="J102" s="101">
        <v>5800</v>
      </c>
      <c r="K102" s="101">
        <v>4200</v>
      </c>
      <c r="L102" s="101"/>
      <c r="M102" s="101"/>
      <c r="N102" s="101"/>
      <c r="O102" s="102"/>
      <c r="P102" s="103">
        <f t="shared" si="2"/>
        <v>3192100</v>
      </c>
    </row>
    <row r="103" spans="1:16" ht="27" hidden="1" customHeight="1" x14ac:dyDescent="0.35">
      <c r="A103" s="98">
        <v>93</v>
      </c>
      <c r="B103" s="99">
        <v>1600700112</v>
      </c>
      <c r="C103" s="100" t="s">
        <v>89</v>
      </c>
      <c r="D103" s="98" t="s">
        <v>122</v>
      </c>
      <c r="E103" s="98"/>
      <c r="F103" s="98"/>
      <c r="G103" s="101"/>
      <c r="H103" s="101"/>
      <c r="I103" s="101"/>
      <c r="J103" s="101"/>
      <c r="K103" s="101"/>
      <c r="L103" s="101"/>
      <c r="M103" s="101"/>
      <c r="N103" s="101"/>
      <c r="O103" s="102"/>
      <c r="P103" s="103">
        <f t="shared" si="2"/>
        <v>0</v>
      </c>
    </row>
    <row r="104" spans="1:16" ht="27" hidden="1" customHeight="1" x14ac:dyDescent="0.35">
      <c r="A104" s="98">
        <v>94</v>
      </c>
      <c r="B104" s="107">
        <v>1600700113</v>
      </c>
      <c r="C104" s="100" t="s">
        <v>89</v>
      </c>
      <c r="D104" s="98" t="s">
        <v>123</v>
      </c>
      <c r="E104" s="98"/>
      <c r="F104" s="98"/>
      <c r="G104" s="101"/>
      <c r="H104" s="101"/>
      <c r="I104" s="101"/>
      <c r="J104" s="101"/>
      <c r="K104" s="101"/>
      <c r="L104" s="101"/>
      <c r="M104" s="101"/>
      <c r="N104" s="101"/>
      <c r="O104" s="102"/>
      <c r="P104" s="103">
        <f t="shared" si="2"/>
        <v>0</v>
      </c>
    </row>
    <row r="105" spans="1:16" ht="27" customHeight="1" x14ac:dyDescent="0.35">
      <c r="A105" s="98">
        <v>67</v>
      </c>
      <c r="B105" s="99">
        <v>1600700114</v>
      </c>
      <c r="C105" s="100" t="s">
        <v>89</v>
      </c>
      <c r="D105" s="98" t="s">
        <v>124</v>
      </c>
      <c r="E105" s="98">
        <v>4464700</v>
      </c>
      <c r="F105" s="98"/>
      <c r="G105" s="101"/>
      <c r="H105" s="101"/>
      <c r="I105" s="101"/>
      <c r="J105" s="101"/>
      <c r="K105" s="101"/>
      <c r="L105" s="101"/>
      <c r="M105" s="101"/>
      <c r="N105" s="101"/>
      <c r="O105" s="102"/>
      <c r="P105" s="103">
        <f t="shared" si="2"/>
        <v>4464700</v>
      </c>
    </row>
    <row r="106" spans="1:16" ht="27" customHeight="1" x14ac:dyDescent="0.35">
      <c r="A106" s="98">
        <v>68</v>
      </c>
      <c r="B106" s="99">
        <v>1600700115</v>
      </c>
      <c r="C106" s="100" t="s">
        <v>89</v>
      </c>
      <c r="D106" s="98" t="s">
        <v>70</v>
      </c>
      <c r="E106" s="98">
        <v>4115700</v>
      </c>
      <c r="F106" s="98"/>
      <c r="G106" s="101">
        <v>191200</v>
      </c>
      <c r="H106" s="101">
        <v>230900</v>
      </c>
      <c r="I106" s="101">
        <v>4300</v>
      </c>
      <c r="J106" s="101">
        <v>5300</v>
      </c>
      <c r="K106" s="101">
        <v>300</v>
      </c>
      <c r="L106" s="101"/>
      <c r="M106" s="101">
        <v>78000</v>
      </c>
      <c r="N106" s="101"/>
      <c r="O106" s="102"/>
      <c r="P106" s="103">
        <f t="shared" si="2"/>
        <v>4625700</v>
      </c>
    </row>
    <row r="107" spans="1:16" s="112" customFormat="1" ht="27" customHeight="1" x14ac:dyDescent="0.35">
      <c r="A107" s="98">
        <v>69</v>
      </c>
      <c r="B107" s="107">
        <v>1600700116</v>
      </c>
      <c r="C107" s="108" t="s">
        <v>89</v>
      </c>
      <c r="D107" s="109" t="s">
        <v>125</v>
      </c>
      <c r="E107" s="109">
        <v>1966000</v>
      </c>
      <c r="F107" s="109"/>
      <c r="G107" s="101">
        <v>132800</v>
      </c>
      <c r="H107" s="101">
        <v>189100</v>
      </c>
      <c r="I107" s="101">
        <v>6000</v>
      </c>
      <c r="J107" s="101">
        <v>2200</v>
      </c>
      <c r="K107" s="101">
        <v>900</v>
      </c>
      <c r="L107" s="101"/>
      <c r="M107" s="101"/>
      <c r="N107" s="101"/>
      <c r="O107" s="102"/>
      <c r="P107" s="103">
        <f t="shared" si="2"/>
        <v>2297000</v>
      </c>
    </row>
    <row r="108" spans="1:16" ht="27" customHeight="1" x14ac:dyDescent="0.35">
      <c r="A108" s="98">
        <v>70</v>
      </c>
      <c r="B108" s="99">
        <v>1600700117</v>
      </c>
      <c r="C108" s="100" t="s">
        <v>37</v>
      </c>
      <c r="D108" s="98" t="s">
        <v>126</v>
      </c>
      <c r="E108" s="98">
        <v>2251700</v>
      </c>
      <c r="F108" s="98"/>
      <c r="G108" s="101">
        <v>132600</v>
      </c>
      <c r="H108" s="101">
        <v>151900</v>
      </c>
      <c r="I108" s="101">
        <v>4800</v>
      </c>
      <c r="J108" s="101">
        <v>3500</v>
      </c>
      <c r="K108" s="101">
        <v>2500</v>
      </c>
      <c r="L108" s="101"/>
      <c r="M108" s="101"/>
      <c r="N108" s="101"/>
      <c r="O108" s="102"/>
      <c r="P108" s="103">
        <f t="shared" si="2"/>
        <v>2547000</v>
      </c>
    </row>
    <row r="109" spans="1:16" ht="27" hidden="1" customHeight="1" x14ac:dyDescent="0.35">
      <c r="A109" s="98">
        <v>99</v>
      </c>
      <c r="B109" s="99">
        <v>1600700118</v>
      </c>
      <c r="C109" s="100" t="s">
        <v>89</v>
      </c>
      <c r="D109" s="98" t="s">
        <v>127</v>
      </c>
      <c r="E109" s="98"/>
      <c r="F109" s="98"/>
      <c r="G109" s="101"/>
      <c r="H109" s="101"/>
      <c r="I109" s="101"/>
      <c r="J109" s="101"/>
      <c r="K109" s="101"/>
      <c r="L109" s="101"/>
      <c r="M109" s="101"/>
      <c r="N109" s="101"/>
      <c r="O109" s="102"/>
      <c r="P109" s="103">
        <f t="shared" si="2"/>
        <v>0</v>
      </c>
    </row>
    <row r="110" spans="1:16" ht="27" customHeight="1" x14ac:dyDescent="0.35">
      <c r="A110" s="98">
        <v>71</v>
      </c>
      <c r="B110" s="99">
        <v>1600700119</v>
      </c>
      <c r="C110" s="100" t="s">
        <v>89</v>
      </c>
      <c r="D110" s="98" t="s">
        <v>128</v>
      </c>
      <c r="E110" s="98">
        <v>3406400</v>
      </c>
      <c r="F110" s="98"/>
      <c r="G110" s="101">
        <v>139400</v>
      </c>
      <c r="H110" s="101">
        <v>317600</v>
      </c>
      <c r="I110" s="101">
        <v>4900</v>
      </c>
      <c r="J110" s="101"/>
      <c r="K110" s="101"/>
      <c r="L110" s="101"/>
      <c r="M110" s="101"/>
      <c r="N110" s="101"/>
      <c r="O110" s="102"/>
      <c r="P110" s="103">
        <f t="shared" si="2"/>
        <v>3868300</v>
      </c>
    </row>
    <row r="111" spans="1:16" ht="27" customHeight="1" x14ac:dyDescent="0.35">
      <c r="A111" s="98">
        <v>72</v>
      </c>
      <c r="B111" s="99">
        <v>1600700120</v>
      </c>
      <c r="C111" s="100" t="s">
        <v>89</v>
      </c>
      <c r="D111" s="111" t="s">
        <v>129</v>
      </c>
      <c r="E111" s="111">
        <v>4535600</v>
      </c>
      <c r="F111" s="111"/>
      <c r="G111" s="101">
        <v>230100</v>
      </c>
      <c r="H111" s="101">
        <v>35500</v>
      </c>
      <c r="I111" s="101">
        <v>4600</v>
      </c>
      <c r="J111" s="101">
        <v>2000</v>
      </c>
      <c r="K111" s="101"/>
      <c r="L111" s="101"/>
      <c r="M111" s="101"/>
      <c r="N111" s="101"/>
      <c r="O111" s="102"/>
      <c r="P111" s="103">
        <f t="shared" si="2"/>
        <v>4807800</v>
      </c>
    </row>
    <row r="112" spans="1:16" ht="27" customHeight="1" x14ac:dyDescent="0.35">
      <c r="A112" s="98">
        <v>73</v>
      </c>
      <c r="B112" s="99">
        <v>1600700121</v>
      </c>
      <c r="C112" s="100" t="s">
        <v>89</v>
      </c>
      <c r="D112" s="98" t="s">
        <v>130</v>
      </c>
      <c r="E112" s="98">
        <v>2767700</v>
      </c>
      <c r="F112" s="98"/>
      <c r="G112" s="101">
        <v>164000</v>
      </c>
      <c r="H112" s="101"/>
      <c r="I112" s="101">
        <v>3400</v>
      </c>
      <c r="J112" s="101">
        <v>2200</v>
      </c>
      <c r="K112" s="101">
        <v>3300</v>
      </c>
      <c r="L112" s="101"/>
      <c r="M112" s="101"/>
      <c r="N112" s="101"/>
      <c r="O112" s="102"/>
      <c r="P112" s="103">
        <f t="shared" si="2"/>
        <v>2940600</v>
      </c>
    </row>
    <row r="113" spans="1:16" ht="27" customHeight="1" x14ac:dyDescent="0.35">
      <c r="A113" s="98">
        <v>74</v>
      </c>
      <c r="B113" s="99">
        <v>1600700122</v>
      </c>
      <c r="C113" s="100" t="s">
        <v>89</v>
      </c>
      <c r="D113" s="98" t="s">
        <v>131</v>
      </c>
      <c r="E113" s="98">
        <v>2343400</v>
      </c>
      <c r="F113" s="98"/>
      <c r="G113" s="101">
        <v>59500</v>
      </c>
      <c r="H113" s="101">
        <v>142300</v>
      </c>
      <c r="I113" s="101">
        <v>3600</v>
      </c>
      <c r="J113" s="101"/>
      <c r="K113" s="101">
        <v>700</v>
      </c>
      <c r="L113" s="101"/>
      <c r="M113" s="101"/>
      <c r="N113" s="101"/>
      <c r="O113" s="102"/>
      <c r="P113" s="103">
        <f t="shared" si="2"/>
        <v>2549500</v>
      </c>
    </row>
    <row r="114" spans="1:16" ht="27" customHeight="1" x14ac:dyDescent="0.35">
      <c r="A114" s="98">
        <v>75</v>
      </c>
      <c r="B114" s="99">
        <v>1600700123</v>
      </c>
      <c r="C114" s="100" t="s">
        <v>89</v>
      </c>
      <c r="D114" s="98" t="s">
        <v>132</v>
      </c>
      <c r="E114" s="98">
        <v>5366800</v>
      </c>
      <c r="F114" s="98"/>
      <c r="G114" s="101">
        <v>294700</v>
      </c>
      <c r="H114" s="101">
        <v>113200</v>
      </c>
      <c r="I114" s="101">
        <v>7900</v>
      </c>
      <c r="J114" s="101">
        <v>2400</v>
      </c>
      <c r="K114" s="101"/>
      <c r="L114" s="101"/>
      <c r="M114" s="101"/>
      <c r="N114" s="101"/>
      <c r="O114" s="102"/>
      <c r="P114" s="103">
        <f t="shared" si="2"/>
        <v>5785000</v>
      </c>
    </row>
    <row r="115" spans="1:16" ht="27" customHeight="1" x14ac:dyDescent="0.35">
      <c r="A115" s="98">
        <v>76</v>
      </c>
      <c r="B115" s="107">
        <v>1600700124</v>
      </c>
      <c r="C115" s="100" t="s">
        <v>37</v>
      </c>
      <c r="D115" s="98" t="s">
        <v>133</v>
      </c>
      <c r="E115" s="98"/>
      <c r="F115" s="98"/>
      <c r="G115" s="101">
        <v>122800</v>
      </c>
      <c r="H115" s="101">
        <v>251500</v>
      </c>
      <c r="I115" s="101">
        <v>9500</v>
      </c>
      <c r="J115" s="101"/>
      <c r="K115" s="101"/>
      <c r="L115" s="101"/>
      <c r="M115" s="101"/>
      <c r="N115" s="101"/>
      <c r="O115" s="102"/>
      <c r="P115" s="103">
        <f t="shared" si="2"/>
        <v>383800</v>
      </c>
    </row>
    <row r="116" spans="1:16" ht="27" hidden="1" customHeight="1" x14ac:dyDescent="0.35">
      <c r="A116" s="98">
        <v>106</v>
      </c>
      <c r="B116" s="99">
        <v>1600700125</v>
      </c>
      <c r="C116" s="100" t="s">
        <v>89</v>
      </c>
      <c r="D116" s="98" t="s">
        <v>134</v>
      </c>
      <c r="E116" s="98"/>
      <c r="F116" s="98"/>
      <c r="G116" s="101"/>
      <c r="H116" s="101"/>
      <c r="I116" s="101"/>
      <c r="J116" s="101"/>
      <c r="K116" s="101"/>
      <c r="L116" s="101"/>
      <c r="M116" s="101"/>
      <c r="N116" s="101"/>
      <c r="O116" s="102"/>
      <c r="P116" s="103">
        <f t="shared" si="2"/>
        <v>0</v>
      </c>
    </row>
    <row r="117" spans="1:16" ht="27" hidden="1" customHeight="1" x14ac:dyDescent="0.35">
      <c r="A117" s="98">
        <v>107</v>
      </c>
      <c r="B117" s="99">
        <v>1600700126</v>
      </c>
      <c r="C117" s="100" t="s">
        <v>89</v>
      </c>
      <c r="D117" s="98" t="s">
        <v>135</v>
      </c>
      <c r="E117" s="98"/>
      <c r="F117" s="98"/>
      <c r="G117" s="101"/>
      <c r="H117" s="101"/>
      <c r="I117" s="101"/>
      <c r="J117" s="101"/>
      <c r="K117" s="101"/>
      <c r="L117" s="101"/>
      <c r="M117" s="101"/>
      <c r="N117" s="101"/>
      <c r="O117" s="102"/>
      <c r="P117" s="103">
        <f t="shared" si="2"/>
        <v>0</v>
      </c>
    </row>
    <row r="118" spans="1:16" ht="27" customHeight="1" x14ac:dyDescent="0.35">
      <c r="A118" s="98">
        <v>77</v>
      </c>
      <c r="B118" s="99">
        <v>1600700127</v>
      </c>
      <c r="C118" s="100" t="s">
        <v>89</v>
      </c>
      <c r="D118" s="98" t="s">
        <v>136</v>
      </c>
      <c r="E118" s="98">
        <v>2226700</v>
      </c>
      <c r="F118" s="98"/>
      <c r="G118" s="101">
        <v>138100</v>
      </c>
      <c r="H118" s="101">
        <v>69700</v>
      </c>
      <c r="I118" s="101">
        <v>7100</v>
      </c>
      <c r="J118" s="101">
        <v>600</v>
      </c>
      <c r="K118" s="101">
        <v>4300</v>
      </c>
      <c r="L118" s="101"/>
      <c r="M118" s="101"/>
      <c r="N118" s="101"/>
      <c r="O118" s="102"/>
      <c r="P118" s="103">
        <f t="shared" si="2"/>
        <v>2446500</v>
      </c>
    </row>
    <row r="119" spans="1:16" ht="27" customHeight="1" x14ac:dyDescent="0.35">
      <c r="A119" s="98">
        <v>78</v>
      </c>
      <c r="B119" s="99">
        <v>1600700128</v>
      </c>
      <c r="C119" s="100" t="s">
        <v>89</v>
      </c>
      <c r="D119" s="98" t="s">
        <v>137</v>
      </c>
      <c r="E119" s="98">
        <v>3083200</v>
      </c>
      <c r="F119" s="98"/>
      <c r="G119" s="101">
        <v>173700</v>
      </c>
      <c r="H119" s="101">
        <v>164000</v>
      </c>
      <c r="I119" s="101"/>
      <c r="J119" s="101"/>
      <c r="K119" s="101"/>
      <c r="L119" s="101"/>
      <c r="M119" s="101"/>
      <c r="N119" s="101"/>
      <c r="O119" s="102"/>
      <c r="P119" s="103">
        <f t="shared" si="2"/>
        <v>3420900</v>
      </c>
    </row>
    <row r="120" spans="1:16" ht="27" customHeight="1" x14ac:dyDescent="0.35">
      <c r="A120" s="98">
        <v>79</v>
      </c>
      <c r="B120" s="99">
        <v>1600700129</v>
      </c>
      <c r="C120" s="100" t="s">
        <v>89</v>
      </c>
      <c r="D120" s="98" t="s">
        <v>138</v>
      </c>
      <c r="E120" s="98">
        <v>3002100</v>
      </c>
      <c r="F120" s="98"/>
      <c r="G120" s="101">
        <v>142400</v>
      </c>
      <c r="H120" s="101"/>
      <c r="I120" s="101"/>
      <c r="J120" s="101"/>
      <c r="K120" s="101">
        <v>2000</v>
      </c>
      <c r="L120" s="101"/>
      <c r="M120" s="101"/>
      <c r="N120" s="101"/>
      <c r="O120" s="102"/>
      <c r="P120" s="103">
        <f t="shared" si="2"/>
        <v>3146500</v>
      </c>
    </row>
    <row r="121" spans="1:16" ht="27" customHeight="1" x14ac:dyDescent="0.35">
      <c r="A121" s="98">
        <v>80</v>
      </c>
      <c r="B121" s="99">
        <v>1600700130</v>
      </c>
      <c r="C121" s="100" t="s">
        <v>89</v>
      </c>
      <c r="D121" s="98" t="s">
        <v>139</v>
      </c>
      <c r="E121" s="98">
        <v>1708000</v>
      </c>
      <c r="F121" s="98"/>
      <c r="G121" s="101"/>
      <c r="H121" s="101">
        <v>51100</v>
      </c>
      <c r="I121" s="101">
        <v>2900</v>
      </c>
      <c r="J121" s="101">
        <v>3100</v>
      </c>
      <c r="K121" s="101">
        <v>2100</v>
      </c>
      <c r="L121" s="101"/>
      <c r="M121" s="101">
        <v>24000</v>
      </c>
      <c r="N121" s="101"/>
      <c r="O121" s="102"/>
      <c r="P121" s="103">
        <f t="shared" si="2"/>
        <v>1791200</v>
      </c>
    </row>
    <row r="122" spans="1:16" ht="27" customHeight="1" x14ac:dyDescent="0.35">
      <c r="A122" s="98">
        <v>81</v>
      </c>
      <c r="B122" s="99">
        <v>1600700131</v>
      </c>
      <c r="C122" s="100" t="s">
        <v>140</v>
      </c>
      <c r="D122" s="98" t="s">
        <v>141</v>
      </c>
      <c r="E122" s="98">
        <v>1259100</v>
      </c>
      <c r="F122" s="98"/>
      <c r="G122" s="101">
        <v>61300</v>
      </c>
      <c r="H122" s="101"/>
      <c r="I122" s="101">
        <v>4100</v>
      </c>
      <c r="J122" s="101">
        <v>6300</v>
      </c>
      <c r="K122" s="101">
        <v>3700</v>
      </c>
      <c r="L122" s="101"/>
      <c r="M122" s="101"/>
      <c r="N122" s="101"/>
      <c r="O122" s="102"/>
      <c r="P122" s="103">
        <f t="shared" si="2"/>
        <v>1334500</v>
      </c>
    </row>
    <row r="123" spans="1:16" ht="27" customHeight="1" x14ac:dyDescent="0.35">
      <c r="A123" s="98">
        <v>82</v>
      </c>
      <c r="B123" s="107">
        <v>1600700132</v>
      </c>
      <c r="C123" s="100" t="s">
        <v>140</v>
      </c>
      <c r="D123" s="98" t="s">
        <v>142</v>
      </c>
      <c r="E123" s="98"/>
      <c r="F123" s="98"/>
      <c r="G123" s="101"/>
      <c r="H123" s="101"/>
      <c r="I123" s="101">
        <v>400</v>
      </c>
      <c r="J123" s="101"/>
      <c r="K123" s="101"/>
      <c r="L123" s="101"/>
      <c r="M123" s="101"/>
      <c r="N123" s="101"/>
      <c r="O123" s="102"/>
      <c r="P123" s="103">
        <f t="shared" si="2"/>
        <v>400</v>
      </c>
    </row>
    <row r="124" spans="1:16" ht="27" customHeight="1" x14ac:dyDescent="0.35">
      <c r="A124" s="98">
        <v>83</v>
      </c>
      <c r="B124" s="99">
        <v>1600700133</v>
      </c>
      <c r="C124" s="100" t="s">
        <v>140</v>
      </c>
      <c r="D124" s="98" t="s">
        <v>143</v>
      </c>
      <c r="E124" s="98"/>
      <c r="F124" s="98"/>
      <c r="G124" s="101">
        <v>103300</v>
      </c>
      <c r="H124" s="101"/>
      <c r="I124" s="101">
        <v>2600</v>
      </c>
      <c r="J124" s="101"/>
      <c r="K124" s="101">
        <v>1200</v>
      </c>
      <c r="L124" s="101"/>
      <c r="M124" s="101"/>
      <c r="N124" s="101"/>
      <c r="O124" s="102"/>
      <c r="P124" s="103">
        <f t="shared" si="2"/>
        <v>107100</v>
      </c>
    </row>
    <row r="125" spans="1:16" ht="27" customHeight="1" x14ac:dyDescent="0.35">
      <c r="A125" s="98">
        <v>84</v>
      </c>
      <c r="B125" s="99">
        <v>1600700134</v>
      </c>
      <c r="C125" s="100" t="s">
        <v>140</v>
      </c>
      <c r="D125" s="98" t="s">
        <v>144</v>
      </c>
      <c r="E125" s="98"/>
      <c r="F125" s="98"/>
      <c r="G125" s="101"/>
      <c r="H125" s="101"/>
      <c r="I125" s="101"/>
      <c r="J125" s="101"/>
      <c r="K125" s="101"/>
      <c r="L125" s="101"/>
      <c r="M125" s="101">
        <v>156000</v>
      </c>
      <c r="N125" s="101"/>
      <c r="O125" s="102"/>
      <c r="P125" s="103">
        <f t="shared" si="2"/>
        <v>156000</v>
      </c>
    </row>
    <row r="126" spans="1:16" ht="27" customHeight="1" x14ac:dyDescent="0.35">
      <c r="A126" s="98">
        <v>85</v>
      </c>
      <c r="B126" s="107">
        <v>1600700135</v>
      </c>
      <c r="C126" s="100" t="s">
        <v>140</v>
      </c>
      <c r="D126" s="98" t="s">
        <v>145</v>
      </c>
      <c r="E126" s="98">
        <v>1268700</v>
      </c>
      <c r="F126" s="98"/>
      <c r="G126" s="101">
        <v>99900</v>
      </c>
      <c r="H126" s="101"/>
      <c r="I126" s="101">
        <v>6500</v>
      </c>
      <c r="J126" s="101"/>
      <c r="K126" s="101">
        <v>2500</v>
      </c>
      <c r="L126" s="101"/>
      <c r="M126" s="101"/>
      <c r="N126" s="101"/>
      <c r="O126" s="102"/>
      <c r="P126" s="103">
        <f t="shared" si="2"/>
        <v>1377600</v>
      </c>
    </row>
    <row r="127" spans="1:16" ht="27" customHeight="1" x14ac:dyDescent="0.35">
      <c r="A127" s="98">
        <v>86</v>
      </c>
      <c r="B127" s="99">
        <v>1600700136</v>
      </c>
      <c r="C127" s="100" t="s">
        <v>140</v>
      </c>
      <c r="D127" s="98" t="s">
        <v>146</v>
      </c>
      <c r="E127" s="98">
        <v>3729200</v>
      </c>
      <c r="F127" s="98"/>
      <c r="G127" s="101">
        <v>139700</v>
      </c>
      <c r="H127" s="101">
        <v>143000</v>
      </c>
      <c r="I127" s="101">
        <v>2800</v>
      </c>
      <c r="J127" s="101">
        <v>2800</v>
      </c>
      <c r="K127" s="101"/>
      <c r="L127" s="101"/>
      <c r="M127" s="101">
        <v>78000</v>
      </c>
      <c r="N127" s="101"/>
      <c r="O127" s="102"/>
      <c r="P127" s="103">
        <f t="shared" si="2"/>
        <v>4095500</v>
      </c>
    </row>
    <row r="128" spans="1:16" ht="27" customHeight="1" x14ac:dyDescent="0.35">
      <c r="A128" s="98">
        <v>87</v>
      </c>
      <c r="B128" s="99">
        <v>1600700137</v>
      </c>
      <c r="C128" s="100" t="s">
        <v>140</v>
      </c>
      <c r="D128" s="98" t="s">
        <v>147</v>
      </c>
      <c r="E128" s="98">
        <v>2238700</v>
      </c>
      <c r="F128" s="98"/>
      <c r="G128" s="101">
        <v>154600</v>
      </c>
      <c r="H128" s="101">
        <v>53100</v>
      </c>
      <c r="I128" s="101">
        <v>3800</v>
      </c>
      <c r="J128" s="101"/>
      <c r="K128" s="101"/>
      <c r="L128" s="101"/>
      <c r="M128" s="101"/>
      <c r="N128" s="101"/>
      <c r="O128" s="102"/>
      <c r="P128" s="103">
        <f t="shared" si="2"/>
        <v>2450200</v>
      </c>
    </row>
    <row r="129" spans="1:16" ht="27" customHeight="1" x14ac:dyDescent="0.35">
      <c r="A129" s="98">
        <v>88</v>
      </c>
      <c r="B129" s="99">
        <v>1600700138</v>
      </c>
      <c r="C129" s="100" t="s">
        <v>140</v>
      </c>
      <c r="D129" s="98" t="s">
        <v>148</v>
      </c>
      <c r="E129" s="98">
        <v>3599700</v>
      </c>
      <c r="F129" s="98"/>
      <c r="G129" s="101">
        <v>232200</v>
      </c>
      <c r="H129" s="101">
        <v>120700</v>
      </c>
      <c r="I129" s="101">
        <v>3500</v>
      </c>
      <c r="J129" s="101">
        <v>2100</v>
      </c>
      <c r="K129" s="101">
        <v>3400</v>
      </c>
      <c r="L129" s="101"/>
      <c r="M129" s="101"/>
      <c r="N129" s="101"/>
      <c r="O129" s="102"/>
      <c r="P129" s="103">
        <f t="shared" si="2"/>
        <v>3961600</v>
      </c>
    </row>
    <row r="130" spans="1:16" ht="27" hidden="1" customHeight="1" x14ac:dyDescent="0.35">
      <c r="A130" s="98">
        <v>120</v>
      </c>
      <c r="B130" s="107">
        <v>1600700139</v>
      </c>
      <c r="C130" s="100" t="s">
        <v>140</v>
      </c>
      <c r="D130" s="98" t="s">
        <v>149</v>
      </c>
      <c r="E130" s="98"/>
      <c r="F130" s="98"/>
      <c r="G130" s="101"/>
      <c r="H130" s="101"/>
      <c r="I130" s="101"/>
      <c r="J130" s="101"/>
      <c r="K130" s="101"/>
      <c r="L130" s="101"/>
      <c r="M130" s="101"/>
      <c r="N130" s="101"/>
      <c r="O130" s="102"/>
      <c r="P130" s="103">
        <f t="shared" si="2"/>
        <v>0</v>
      </c>
    </row>
    <row r="131" spans="1:16" ht="27" hidden="1" customHeight="1" x14ac:dyDescent="0.35">
      <c r="A131" s="98">
        <v>121</v>
      </c>
      <c r="B131" s="107">
        <v>1600700141</v>
      </c>
      <c r="C131" s="100" t="s">
        <v>140</v>
      </c>
      <c r="D131" s="98" t="s">
        <v>150</v>
      </c>
      <c r="E131" s="98"/>
      <c r="F131" s="98"/>
      <c r="G131" s="101"/>
      <c r="H131" s="101"/>
      <c r="I131" s="101"/>
      <c r="J131" s="101"/>
      <c r="K131" s="101"/>
      <c r="L131" s="101"/>
      <c r="M131" s="101"/>
      <c r="N131" s="101"/>
      <c r="O131" s="102"/>
      <c r="P131" s="103">
        <f t="shared" si="2"/>
        <v>0</v>
      </c>
    </row>
    <row r="132" spans="1:16" ht="27" customHeight="1" x14ac:dyDescent="0.35">
      <c r="A132" s="98">
        <v>89</v>
      </c>
      <c r="B132" s="99">
        <v>1600700142</v>
      </c>
      <c r="C132" s="100" t="s">
        <v>140</v>
      </c>
      <c r="D132" s="98" t="s">
        <v>151</v>
      </c>
      <c r="E132" s="98">
        <v>1446400</v>
      </c>
      <c r="F132" s="98"/>
      <c r="G132" s="101">
        <v>83400</v>
      </c>
      <c r="H132" s="101">
        <v>45400</v>
      </c>
      <c r="I132" s="101">
        <v>2100</v>
      </c>
      <c r="J132" s="101">
        <v>2000</v>
      </c>
      <c r="K132" s="101">
        <v>1400</v>
      </c>
      <c r="L132" s="101"/>
      <c r="M132" s="101"/>
      <c r="N132" s="101"/>
      <c r="O132" s="102"/>
      <c r="P132" s="103">
        <f t="shared" si="2"/>
        <v>1580700</v>
      </c>
    </row>
    <row r="133" spans="1:16" ht="27" hidden="1" customHeight="1" x14ac:dyDescent="0.35">
      <c r="A133" s="98">
        <v>123</v>
      </c>
      <c r="B133" s="99">
        <v>1600700143</v>
      </c>
      <c r="C133" s="100" t="s">
        <v>140</v>
      </c>
      <c r="D133" s="98" t="s">
        <v>152</v>
      </c>
      <c r="E133" s="98"/>
      <c r="F133" s="98"/>
      <c r="G133" s="101"/>
      <c r="H133" s="101"/>
      <c r="I133" s="101"/>
      <c r="J133" s="101"/>
      <c r="K133" s="101"/>
      <c r="L133" s="101"/>
      <c r="M133" s="101"/>
      <c r="N133" s="101"/>
      <c r="O133" s="102"/>
      <c r="P133" s="103">
        <f t="shared" si="2"/>
        <v>0</v>
      </c>
    </row>
    <row r="134" spans="1:16" ht="27" customHeight="1" x14ac:dyDescent="0.35">
      <c r="A134" s="98">
        <v>90</v>
      </c>
      <c r="B134" s="99">
        <v>1600700144</v>
      </c>
      <c r="C134" s="100" t="s">
        <v>140</v>
      </c>
      <c r="D134" s="98" t="s">
        <v>153</v>
      </c>
      <c r="E134" s="98">
        <v>1857300</v>
      </c>
      <c r="F134" s="98"/>
      <c r="G134" s="101">
        <v>122300</v>
      </c>
      <c r="H134" s="101">
        <v>52900</v>
      </c>
      <c r="I134" s="101">
        <v>3000</v>
      </c>
      <c r="J134" s="101">
        <v>5100</v>
      </c>
      <c r="K134" s="101">
        <v>2100</v>
      </c>
      <c r="L134" s="101"/>
      <c r="M134" s="101"/>
      <c r="N134" s="101"/>
      <c r="O134" s="102"/>
      <c r="P134" s="103">
        <f t="shared" si="2"/>
        <v>2042700</v>
      </c>
    </row>
    <row r="135" spans="1:16" ht="27" hidden="1" customHeight="1" x14ac:dyDescent="0.35">
      <c r="A135" s="98">
        <v>125</v>
      </c>
      <c r="B135" s="107">
        <v>1600700145</v>
      </c>
      <c r="C135" s="100" t="s">
        <v>140</v>
      </c>
      <c r="D135" s="98" t="s">
        <v>154</v>
      </c>
      <c r="E135" s="98"/>
      <c r="F135" s="98"/>
      <c r="G135" s="101"/>
      <c r="H135" s="101"/>
      <c r="I135" s="101"/>
      <c r="J135" s="101"/>
      <c r="K135" s="101"/>
      <c r="L135" s="101"/>
      <c r="M135" s="101"/>
      <c r="N135" s="101"/>
      <c r="O135" s="102"/>
      <c r="P135" s="103">
        <f t="shared" si="2"/>
        <v>0</v>
      </c>
    </row>
    <row r="136" spans="1:16" ht="27" customHeight="1" x14ac:dyDescent="0.35">
      <c r="A136" s="98">
        <v>91</v>
      </c>
      <c r="B136" s="107">
        <v>1600700146</v>
      </c>
      <c r="C136" s="100" t="s">
        <v>140</v>
      </c>
      <c r="D136" s="98" t="s">
        <v>155</v>
      </c>
      <c r="E136" s="98">
        <v>2951800</v>
      </c>
      <c r="F136" s="98"/>
      <c r="G136" s="101">
        <v>96300</v>
      </c>
      <c r="H136" s="101">
        <v>123500</v>
      </c>
      <c r="I136" s="101">
        <v>1300</v>
      </c>
      <c r="J136" s="101">
        <v>1400</v>
      </c>
      <c r="K136" s="101">
        <v>2700</v>
      </c>
      <c r="L136" s="101"/>
      <c r="M136" s="101"/>
      <c r="N136" s="101"/>
      <c r="O136" s="102"/>
      <c r="P136" s="103">
        <f t="shared" si="2"/>
        <v>3177000</v>
      </c>
    </row>
    <row r="137" spans="1:16" ht="27" customHeight="1" x14ac:dyDescent="0.35">
      <c r="A137" s="98">
        <v>92</v>
      </c>
      <c r="B137" s="99">
        <v>1600700147</v>
      </c>
      <c r="C137" s="100" t="s">
        <v>140</v>
      </c>
      <c r="D137" s="98" t="s">
        <v>156</v>
      </c>
      <c r="E137" s="98"/>
      <c r="F137" s="98"/>
      <c r="G137" s="101"/>
      <c r="H137" s="101"/>
      <c r="I137" s="101">
        <v>1900</v>
      </c>
      <c r="J137" s="101">
        <v>1900</v>
      </c>
      <c r="K137" s="101"/>
      <c r="L137" s="101"/>
      <c r="M137" s="101"/>
      <c r="N137" s="101"/>
      <c r="O137" s="102"/>
      <c r="P137" s="103">
        <f t="shared" si="2"/>
        <v>3800</v>
      </c>
    </row>
    <row r="138" spans="1:16" ht="27" customHeight="1" x14ac:dyDescent="0.35">
      <c r="A138" s="98">
        <v>93</v>
      </c>
      <c r="B138" s="99">
        <v>1600700148</v>
      </c>
      <c r="C138" s="100" t="s">
        <v>140</v>
      </c>
      <c r="D138" s="98" t="s">
        <v>157</v>
      </c>
      <c r="E138" s="98">
        <v>742600</v>
      </c>
      <c r="F138" s="98"/>
      <c r="G138" s="104">
        <v>66800</v>
      </c>
      <c r="H138" s="104">
        <v>68900</v>
      </c>
      <c r="I138" s="104">
        <v>3500</v>
      </c>
      <c r="J138" s="104">
        <v>4600</v>
      </c>
      <c r="K138" s="104">
        <v>3700</v>
      </c>
      <c r="L138" s="104"/>
      <c r="M138" s="104"/>
      <c r="N138" s="104"/>
      <c r="O138" s="105"/>
      <c r="P138" s="103">
        <f t="shared" si="2"/>
        <v>890100</v>
      </c>
    </row>
    <row r="139" spans="1:16" ht="27" hidden="1" customHeight="1" x14ac:dyDescent="0.35">
      <c r="A139" s="98">
        <v>129</v>
      </c>
      <c r="B139" s="107">
        <v>1600700149</v>
      </c>
      <c r="C139" s="100" t="s">
        <v>140</v>
      </c>
      <c r="D139" s="98" t="s">
        <v>158</v>
      </c>
      <c r="E139" s="98"/>
      <c r="F139" s="98"/>
      <c r="G139" s="101"/>
      <c r="H139" s="101"/>
      <c r="I139" s="101"/>
      <c r="J139" s="101"/>
      <c r="K139" s="101"/>
      <c r="L139" s="101"/>
      <c r="M139" s="101"/>
      <c r="N139" s="101"/>
      <c r="O139" s="102"/>
      <c r="P139" s="103">
        <f t="shared" ref="P139:P152" si="3">SUM(E139:O139)</f>
        <v>0</v>
      </c>
    </row>
    <row r="140" spans="1:16" ht="27" hidden="1" customHeight="1" x14ac:dyDescent="0.35">
      <c r="A140" s="98">
        <v>130</v>
      </c>
      <c r="B140" s="99">
        <v>1600700150</v>
      </c>
      <c r="C140" s="100" t="s">
        <v>140</v>
      </c>
      <c r="D140" s="98" t="s">
        <v>159</v>
      </c>
      <c r="E140" s="98"/>
      <c r="F140" s="98"/>
      <c r="G140" s="101"/>
      <c r="H140" s="101"/>
      <c r="I140" s="101"/>
      <c r="J140" s="101"/>
      <c r="K140" s="101"/>
      <c r="L140" s="101"/>
      <c r="M140" s="101"/>
      <c r="N140" s="101"/>
      <c r="O140" s="102"/>
      <c r="P140" s="103">
        <f t="shared" si="3"/>
        <v>0</v>
      </c>
    </row>
    <row r="141" spans="1:16" ht="27" customHeight="1" x14ac:dyDescent="0.35">
      <c r="A141" s="98">
        <v>94</v>
      </c>
      <c r="B141" s="99">
        <v>1600700151</v>
      </c>
      <c r="C141" s="100" t="s">
        <v>140</v>
      </c>
      <c r="D141" s="98" t="s">
        <v>160</v>
      </c>
      <c r="E141" s="98">
        <v>2851200</v>
      </c>
      <c r="F141" s="98"/>
      <c r="G141" s="101">
        <v>225000</v>
      </c>
      <c r="H141" s="101">
        <v>12700</v>
      </c>
      <c r="I141" s="101">
        <v>3400</v>
      </c>
      <c r="J141" s="101">
        <v>3100</v>
      </c>
      <c r="K141" s="101">
        <v>4100</v>
      </c>
      <c r="L141" s="101"/>
      <c r="M141" s="101"/>
      <c r="N141" s="101"/>
      <c r="O141" s="102"/>
      <c r="P141" s="103">
        <f t="shared" si="3"/>
        <v>3099500</v>
      </c>
    </row>
    <row r="142" spans="1:16" ht="27" customHeight="1" x14ac:dyDescent="0.35">
      <c r="A142" s="98">
        <v>95</v>
      </c>
      <c r="B142" s="99">
        <v>1600700152</v>
      </c>
      <c r="C142" s="100" t="s">
        <v>140</v>
      </c>
      <c r="D142" s="98" t="s">
        <v>161</v>
      </c>
      <c r="E142" s="98">
        <v>2754500</v>
      </c>
      <c r="F142" s="98"/>
      <c r="G142" s="101">
        <v>133700</v>
      </c>
      <c r="H142" s="101">
        <v>37500</v>
      </c>
      <c r="I142" s="101"/>
      <c r="J142" s="101">
        <v>3100</v>
      </c>
      <c r="K142" s="101">
        <v>1300</v>
      </c>
      <c r="L142" s="101"/>
      <c r="M142" s="101"/>
      <c r="N142" s="101"/>
      <c r="O142" s="102"/>
      <c r="P142" s="103">
        <f t="shared" si="3"/>
        <v>2930100</v>
      </c>
    </row>
    <row r="143" spans="1:16" ht="27" customHeight="1" x14ac:dyDescent="0.35">
      <c r="A143" s="98">
        <v>96</v>
      </c>
      <c r="B143" s="99">
        <v>1600700153</v>
      </c>
      <c r="C143" s="100" t="s">
        <v>140</v>
      </c>
      <c r="D143" s="98" t="s">
        <v>162</v>
      </c>
      <c r="E143" s="98">
        <v>1659600</v>
      </c>
      <c r="F143" s="98"/>
      <c r="G143" s="101">
        <v>111000</v>
      </c>
      <c r="H143" s="101">
        <v>106500</v>
      </c>
      <c r="I143" s="101"/>
      <c r="J143" s="101">
        <v>2100</v>
      </c>
      <c r="K143" s="101">
        <v>2000</v>
      </c>
      <c r="L143" s="101"/>
      <c r="M143" s="101"/>
      <c r="N143" s="101"/>
      <c r="O143" s="102"/>
      <c r="P143" s="103">
        <f t="shared" si="3"/>
        <v>1881200</v>
      </c>
    </row>
    <row r="144" spans="1:16" ht="27" customHeight="1" x14ac:dyDescent="0.35">
      <c r="A144" s="98">
        <v>97</v>
      </c>
      <c r="B144" s="99">
        <v>1600700154</v>
      </c>
      <c r="C144" s="100" t="s">
        <v>140</v>
      </c>
      <c r="D144" s="98" t="s">
        <v>163</v>
      </c>
      <c r="E144" s="98">
        <v>2157600</v>
      </c>
      <c r="F144" s="98"/>
      <c r="G144" s="101"/>
      <c r="H144" s="101"/>
      <c r="I144" s="101">
        <v>4500</v>
      </c>
      <c r="J144" s="101"/>
      <c r="K144" s="101">
        <v>1200</v>
      </c>
      <c r="L144" s="101"/>
      <c r="M144" s="101"/>
      <c r="N144" s="101"/>
      <c r="O144" s="102"/>
      <c r="P144" s="103">
        <f t="shared" si="3"/>
        <v>2163300</v>
      </c>
    </row>
    <row r="145" spans="1:16" ht="27" customHeight="1" x14ac:dyDescent="0.35">
      <c r="A145" s="98">
        <v>98</v>
      </c>
      <c r="B145" s="99">
        <v>1600700155</v>
      </c>
      <c r="C145" s="100" t="s">
        <v>45</v>
      </c>
      <c r="D145" s="111" t="s">
        <v>64</v>
      </c>
      <c r="E145" s="111">
        <v>1331000</v>
      </c>
      <c r="F145" s="111"/>
      <c r="G145" s="101"/>
      <c r="H145" s="101"/>
      <c r="I145" s="101">
        <v>5500</v>
      </c>
      <c r="J145" s="101">
        <v>5100</v>
      </c>
      <c r="K145" s="101">
        <v>1300</v>
      </c>
      <c r="L145" s="101"/>
      <c r="M145" s="101"/>
      <c r="N145" s="101"/>
      <c r="O145" s="102"/>
      <c r="P145" s="103">
        <f t="shared" si="3"/>
        <v>1342900</v>
      </c>
    </row>
    <row r="146" spans="1:16" s="112" customFormat="1" ht="27" customHeight="1" x14ac:dyDescent="0.35">
      <c r="A146" s="98">
        <v>99</v>
      </c>
      <c r="B146" s="99">
        <v>1600700162</v>
      </c>
      <c r="C146" s="108" t="s">
        <v>140</v>
      </c>
      <c r="D146" s="109" t="s">
        <v>164</v>
      </c>
      <c r="E146" s="109">
        <v>1585400</v>
      </c>
      <c r="F146" s="109"/>
      <c r="G146" s="101"/>
      <c r="H146" s="101"/>
      <c r="I146" s="101"/>
      <c r="J146" s="101"/>
      <c r="K146" s="101"/>
      <c r="L146" s="101"/>
      <c r="M146" s="101"/>
      <c r="N146" s="101"/>
      <c r="O146" s="102"/>
      <c r="P146" s="103">
        <f t="shared" si="3"/>
        <v>1585400</v>
      </c>
    </row>
    <row r="147" spans="1:16" ht="27" customHeight="1" x14ac:dyDescent="0.35">
      <c r="A147" s="98">
        <v>100</v>
      </c>
      <c r="B147" s="113">
        <v>1600700163</v>
      </c>
      <c r="C147" s="108" t="s">
        <v>85</v>
      </c>
      <c r="D147" s="109" t="s">
        <v>120</v>
      </c>
      <c r="E147" s="109">
        <v>22200</v>
      </c>
      <c r="F147" s="109"/>
      <c r="G147" s="104">
        <v>15500</v>
      </c>
      <c r="H147" s="104"/>
      <c r="I147" s="104"/>
      <c r="J147" s="104">
        <v>1100</v>
      </c>
      <c r="K147" s="104">
        <v>1300</v>
      </c>
      <c r="L147" s="104"/>
      <c r="M147" s="104"/>
      <c r="N147" s="104"/>
      <c r="O147" s="105"/>
      <c r="P147" s="103">
        <f t="shared" si="3"/>
        <v>40100</v>
      </c>
    </row>
    <row r="148" spans="1:16" ht="27" customHeight="1" x14ac:dyDescent="0.35">
      <c r="A148" s="98">
        <v>101</v>
      </c>
      <c r="B148" s="113">
        <v>1600700164</v>
      </c>
      <c r="C148" s="108" t="s">
        <v>85</v>
      </c>
      <c r="D148" s="109" t="s">
        <v>58</v>
      </c>
      <c r="E148" s="109"/>
      <c r="F148" s="109"/>
      <c r="G148" s="104">
        <v>21800</v>
      </c>
      <c r="H148" s="104">
        <v>10900</v>
      </c>
      <c r="I148" s="104">
        <v>2300</v>
      </c>
      <c r="J148" s="104">
        <v>2500</v>
      </c>
      <c r="K148" s="104">
        <v>700</v>
      </c>
      <c r="L148" s="104"/>
      <c r="M148" s="104"/>
      <c r="N148" s="104"/>
      <c r="O148" s="105"/>
      <c r="P148" s="103">
        <f t="shared" si="3"/>
        <v>38200</v>
      </c>
    </row>
    <row r="149" spans="1:16" ht="27" hidden="1" customHeight="1" x14ac:dyDescent="0.35">
      <c r="A149" s="98">
        <v>139</v>
      </c>
      <c r="B149" s="113">
        <v>1600700165</v>
      </c>
      <c r="C149" s="108" t="s">
        <v>85</v>
      </c>
      <c r="D149" s="109" t="s">
        <v>69</v>
      </c>
      <c r="E149" s="109">
        <v>0</v>
      </c>
      <c r="F149" s="109"/>
      <c r="G149" s="104">
        <v>0</v>
      </c>
      <c r="H149" s="104">
        <v>0</v>
      </c>
      <c r="I149" s="104">
        <v>0</v>
      </c>
      <c r="J149" s="104">
        <v>0</v>
      </c>
      <c r="K149" s="104">
        <v>0</v>
      </c>
      <c r="L149" s="104"/>
      <c r="M149" s="104"/>
      <c r="N149" s="104"/>
      <c r="O149" s="105"/>
      <c r="P149" s="103">
        <f t="shared" si="3"/>
        <v>0</v>
      </c>
    </row>
    <row r="150" spans="1:16" s="114" customFormat="1" ht="27" customHeight="1" x14ac:dyDescent="0.35">
      <c r="A150" s="98">
        <v>102</v>
      </c>
      <c r="B150" s="113">
        <v>1600700166</v>
      </c>
      <c r="C150" s="108" t="s">
        <v>140</v>
      </c>
      <c r="D150" s="109" t="s">
        <v>165</v>
      </c>
      <c r="E150" s="109">
        <v>2011600</v>
      </c>
      <c r="F150" s="109"/>
      <c r="G150" s="101">
        <v>192700</v>
      </c>
      <c r="H150" s="101"/>
      <c r="I150" s="101"/>
      <c r="J150" s="101">
        <v>1900</v>
      </c>
      <c r="K150" s="101">
        <v>1600</v>
      </c>
      <c r="L150" s="101"/>
      <c r="M150" s="101"/>
      <c r="N150" s="101"/>
      <c r="O150" s="102"/>
      <c r="P150" s="103">
        <f t="shared" si="3"/>
        <v>2207800</v>
      </c>
    </row>
    <row r="151" spans="1:16" s="112" customFormat="1" ht="27" hidden="1" customHeight="1" x14ac:dyDescent="0.35">
      <c r="A151" s="98">
        <v>140</v>
      </c>
      <c r="B151" s="113" t="s">
        <v>166</v>
      </c>
      <c r="C151" s="108" t="s">
        <v>140</v>
      </c>
      <c r="D151" s="109" t="s">
        <v>167</v>
      </c>
      <c r="E151" s="109"/>
      <c r="F151" s="109"/>
      <c r="G151" s="101"/>
      <c r="H151" s="101"/>
      <c r="I151" s="101"/>
      <c r="J151" s="101"/>
      <c r="K151" s="101"/>
      <c r="L151" s="101"/>
      <c r="M151" s="101"/>
      <c r="N151" s="101"/>
      <c r="O151" s="102"/>
      <c r="P151" s="103">
        <f t="shared" si="3"/>
        <v>0</v>
      </c>
    </row>
    <row r="152" spans="1:16" ht="27" customHeight="1" x14ac:dyDescent="0.35">
      <c r="A152" s="98">
        <v>103</v>
      </c>
      <c r="B152" s="99" t="s">
        <v>168</v>
      </c>
      <c r="C152" s="100" t="s">
        <v>140</v>
      </c>
      <c r="D152" s="98" t="s">
        <v>169</v>
      </c>
      <c r="E152" s="98"/>
      <c r="F152" s="98"/>
      <c r="G152" s="101"/>
      <c r="H152" s="101"/>
      <c r="I152" s="101"/>
      <c r="J152" s="101"/>
      <c r="K152" s="101"/>
      <c r="L152" s="101"/>
      <c r="M152" s="101"/>
      <c r="N152" s="101"/>
      <c r="O152" s="102">
        <v>28980.48</v>
      </c>
      <c r="P152" s="103">
        <f t="shared" si="3"/>
        <v>28980.48</v>
      </c>
    </row>
    <row r="153" spans="1:16" ht="27" hidden="1" customHeight="1" x14ac:dyDescent="0.35">
      <c r="A153" s="115"/>
      <c r="B153" s="116"/>
      <c r="C153" s="117" t="s">
        <v>85</v>
      </c>
      <c r="D153" s="115" t="s">
        <v>66</v>
      </c>
      <c r="E153" s="118"/>
      <c r="F153" s="118"/>
      <c r="G153" s="119"/>
      <c r="H153" s="119"/>
      <c r="I153" s="119"/>
      <c r="J153" s="119"/>
      <c r="K153" s="120"/>
      <c r="L153" s="120"/>
      <c r="M153" s="120"/>
      <c r="N153" s="120"/>
      <c r="O153" s="121"/>
      <c r="P153" s="122" t="e">
        <f>SUM(#REF!)</f>
        <v>#REF!</v>
      </c>
    </row>
    <row r="154" spans="1:16" ht="27" hidden="1" customHeight="1" x14ac:dyDescent="0.35">
      <c r="A154" s="115"/>
      <c r="B154" s="123"/>
      <c r="C154" s="117" t="s">
        <v>43</v>
      </c>
      <c r="D154" s="115" t="s">
        <v>67</v>
      </c>
      <c r="E154" s="115"/>
      <c r="F154" s="115"/>
      <c r="G154" s="120"/>
      <c r="H154" s="120"/>
      <c r="I154" s="120"/>
      <c r="J154" s="120"/>
      <c r="K154" s="120"/>
      <c r="L154" s="120"/>
      <c r="M154" s="120"/>
      <c r="N154" s="120"/>
      <c r="O154" s="121"/>
      <c r="P154" s="122" t="e">
        <f>SUM(#REF!)</f>
        <v>#REF!</v>
      </c>
    </row>
    <row r="155" spans="1:16" ht="27" hidden="1" customHeight="1" x14ac:dyDescent="0.35">
      <c r="A155" s="115"/>
      <c r="B155" s="116"/>
      <c r="C155" s="117" t="s">
        <v>85</v>
      </c>
      <c r="D155" s="115" t="s">
        <v>170</v>
      </c>
      <c r="E155" s="115"/>
      <c r="F155" s="115"/>
      <c r="G155" s="120"/>
      <c r="H155" s="120"/>
      <c r="I155" s="120"/>
      <c r="J155" s="120"/>
      <c r="K155" s="120"/>
      <c r="L155" s="120"/>
      <c r="M155" s="120"/>
      <c r="N155" s="120"/>
      <c r="O155" s="121"/>
      <c r="P155" s="122" t="e">
        <f>SUM(#REF!)</f>
        <v>#REF!</v>
      </c>
    </row>
    <row r="156" spans="1:16" ht="27" hidden="1" customHeight="1" x14ac:dyDescent="0.35">
      <c r="A156" s="115"/>
      <c r="B156" s="116"/>
      <c r="C156" s="117" t="s">
        <v>85</v>
      </c>
      <c r="D156" s="115" t="s">
        <v>171</v>
      </c>
      <c r="E156" s="115"/>
      <c r="F156" s="115"/>
      <c r="G156" s="120"/>
      <c r="H156" s="120"/>
      <c r="I156" s="120"/>
      <c r="J156" s="120"/>
      <c r="K156" s="120"/>
      <c r="L156" s="120"/>
      <c r="M156" s="120"/>
      <c r="N156" s="120"/>
      <c r="O156" s="121"/>
      <c r="P156" s="122" t="e">
        <f>SUM(#REF!)</f>
        <v>#REF!</v>
      </c>
    </row>
    <row r="157" spans="1:16" ht="27" hidden="1" customHeight="1" x14ac:dyDescent="0.35">
      <c r="A157" s="115"/>
      <c r="B157" s="116">
        <v>1600700076</v>
      </c>
      <c r="C157" s="117" t="s">
        <v>172</v>
      </c>
      <c r="D157" s="115" t="s">
        <v>173</v>
      </c>
      <c r="E157" s="115"/>
      <c r="F157" s="115"/>
      <c r="G157" s="120"/>
      <c r="H157" s="120"/>
      <c r="I157" s="120"/>
      <c r="J157" s="120"/>
      <c r="K157" s="120"/>
      <c r="L157" s="120"/>
      <c r="M157" s="120"/>
      <c r="N157" s="120"/>
      <c r="O157" s="121"/>
      <c r="P157" s="103" t="e">
        <f>SUM(#REF!)</f>
        <v>#REF!</v>
      </c>
    </row>
    <row r="158" spans="1:16" ht="27" hidden="1" customHeight="1" x14ac:dyDescent="0.35">
      <c r="A158" s="115"/>
      <c r="B158" s="123"/>
      <c r="C158" s="117" t="s">
        <v>172</v>
      </c>
      <c r="D158" s="115" t="s">
        <v>174</v>
      </c>
      <c r="E158" s="115"/>
      <c r="F158" s="115"/>
      <c r="G158" s="120"/>
      <c r="H158" s="120"/>
      <c r="I158" s="120"/>
      <c r="J158" s="120"/>
      <c r="K158" s="120"/>
      <c r="L158" s="120"/>
      <c r="M158" s="120"/>
      <c r="N158" s="120"/>
      <c r="O158" s="121"/>
      <c r="P158" s="122" t="e">
        <f>SUM(#REF!)</f>
        <v>#REF!</v>
      </c>
    </row>
    <row r="159" spans="1:16" ht="27" hidden="1" customHeight="1" x14ac:dyDescent="0.35">
      <c r="A159" s="115"/>
      <c r="B159" s="123"/>
      <c r="C159" s="117" t="s">
        <v>85</v>
      </c>
      <c r="D159" s="115" t="s">
        <v>93</v>
      </c>
      <c r="E159" s="115"/>
      <c r="F159" s="115"/>
      <c r="G159" s="120"/>
      <c r="H159" s="120"/>
      <c r="I159" s="120"/>
      <c r="J159" s="120"/>
      <c r="K159" s="120"/>
      <c r="L159" s="120"/>
      <c r="M159" s="120"/>
      <c r="N159" s="120"/>
      <c r="O159" s="121"/>
      <c r="P159" s="122" t="e">
        <f>SUM(#REF!)</f>
        <v>#REF!</v>
      </c>
    </row>
    <row r="160" spans="1:16" ht="27" hidden="1" customHeight="1" x14ac:dyDescent="0.35">
      <c r="A160" s="115"/>
      <c r="B160" s="123"/>
      <c r="C160" s="117" t="s">
        <v>85</v>
      </c>
      <c r="D160" s="115" t="s">
        <v>95</v>
      </c>
      <c r="E160" s="115"/>
      <c r="F160" s="115"/>
      <c r="G160" s="120"/>
      <c r="H160" s="120"/>
      <c r="I160" s="120"/>
      <c r="J160" s="120"/>
      <c r="K160" s="120"/>
      <c r="L160" s="120"/>
      <c r="M160" s="120"/>
      <c r="N160" s="120"/>
      <c r="O160" s="121"/>
      <c r="P160" s="122" t="e">
        <f>SUM(#REF!)</f>
        <v>#REF!</v>
      </c>
    </row>
    <row r="161" spans="1:16" ht="27" hidden="1" customHeight="1" x14ac:dyDescent="0.35">
      <c r="A161" s="115"/>
      <c r="B161" s="123"/>
      <c r="C161" s="117" t="s">
        <v>85</v>
      </c>
      <c r="D161" s="115" t="s">
        <v>100</v>
      </c>
      <c r="E161" s="115"/>
      <c r="F161" s="115"/>
      <c r="G161" s="120"/>
      <c r="H161" s="120"/>
      <c r="I161" s="120"/>
      <c r="J161" s="120"/>
      <c r="K161" s="120"/>
      <c r="L161" s="120"/>
      <c r="M161" s="120"/>
      <c r="N161" s="120"/>
      <c r="O161" s="121"/>
      <c r="P161" s="122" t="e">
        <f>SUM(#REF!)</f>
        <v>#REF!</v>
      </c>
    </row>
    <row r="162" spans="1:16" ht="27" hidden="1" customHeight="1" x14ac:dyDescent="0.35">
      <c r="A162" s="115"/>
      <c r="B162" s="123"/>
      <c r="C162" s="117" t="s">
        <v>85</v>
      </c>
      <c r="D162" s="115" t="s">
        <v>105</v>
      </c>
      <c r="E162" s="115"/>
      <c r="F162" s="115"/>
      <c r="G162" s="120"/>
      <c r="H162" s="120"/>
      <c r="I162" s="120"/>
      <c r="J162" s="120"/>
      <c r="K162" s="120"/>
      <c r="L162" s="120"/>
      <c r="M162" s="120"/>
      <c r="N162" s="120"/>
      <c r="O162" s="121"/>
      <c r="P162" s="122" t="e">
        <f>SUM(#REF!)</f>
        <v>#REF!</v>
      </c>
    </row>
    <row r="163" spans="1:16" ht="27" hidden="1" customHeight="1" x14ac:dyDescent="0.35">
      <c r="A163" s="115"/>
      <c r="B163" s="123"/>
      <c r="C163" s="117" t="s">
        <v>85</v>
      </c>
      <c r="D163" s="115" t="s">
        <v>109</v>
      </c>
      <c r="E163" s="115"/>
      <c r="F163" s="115"/>
      <c r="G163" s="120"/>
      <c r="H163" s="120"/>
      <c r="I163" s="120"/>
      <c r="J163" s="120"/>
      <c r="K163" s="120"/>
      <c r="L163" s="120"/>
      <c r="M163" s="120"/>
      <c r="N163" s="120"/>
      <c r="O163" s="121"/>
      <c r="P163" s="122" t="e">
        <f>SUM(#REF!)</f>
        <v>#REF!</v>
      </c>
    </row>
    <row r="164" spans="1:16" ht="27" hidden="1" customHeight="1" x14ac:dyDescent="0.35">
      <c r="A164" s="115"/>
      <c r="B164" s="123"/>
      <c r="C164" s="117" t="s">
        <v>85</v>
      </c>
      <c r="D164" s="115" t="s">
        <v>123</v>
      </c>
      <c r="E164" s="115"/>
      <c r="F164" s="115"/>
      <c r="G164" s="120"/>
      <c r="H164" s="120"/>
      <c r="I164" s="120"/>
      <c r="J164" s="120"/>
      <c r="K164" s="120"/>
      <c r="L164" s="120"/>
      <c r="M164" s="120"/>
      <c r="N164" s="120"/>
      <c r="O164" s="121"/>
      <c r="P164" s="122" t="e">
        <f>SUM(#REF!)</f>
        <v>#REF!</v>
      </c>
    </row>
    <row r="165" spans="1:16" ht="27" hidden="1" customHeight="1" x14ac:dyDescent="0.35">
      <c r="A165" s="115"/>
      <c r="B165" s="123"/>
      <c r="C165" s="117" t="s">
        <v>85</v>
      </c>
      <c r="D165" s="115" t="s">
        <v>149</v>
      </c>
      <c r="E165" s="115"/>
      <c r="F165" s="115"/>
      <c r="G165" s="120"/>
      <c r="H165" s="120"/>
      <c r="I165" s="120"/>
      <c r="J165" s="120"/>
      <c r="K165" s="120"/>
      <c r="L165" s="120"/>
      <c r="M165" s="120"/>
      <c r="N165" s="120"/>
      <c r="O165" s="121"/>
      <c r="P165" s="122" t="e">
        <f>SUM(#REF!)</f>
        <v>#REF!</v>
      </c>
    </row>
    <row r="166" spans="1:16" ht="27" hidden="1" customHeight="1" x14ac:dyDescent="0.35">
      <c r="A166" s="115"/>
      <c r="B166" s="123"/>
      <c r="C166" s="117" t="s">
        <v>172</v>
      </c>
      <c r="D166" s="115" t="s">
        <v>175</v>
      </c>
      <c r="E166" s="115"/>
      <c r="F166" s="115"/>
      <c r="G166" s="120"/>
      <c r="H166" s="120"/>
      <c r="I166" s="120"/>
      <c r="J166" s="120"/>
      <c r="K166" s="120"/>
      <c r="L166" s="120"/>
      <c r="M166" s="120"/>
      <c r="N166" s="120"/>
      <c r="O166" s="121"/>
      <c r="P166" s="122" t="e">
        <f>SUM(#REF!)</f>
        <v>#REF!</v>
      </c>
    </row>
    <row r="167" spans="1:16" ht="27" hidden="1" customHeight="1" x14ac:dyDescent="0.35">
      <c r="A167" s="115"/>
      <c r="B167" s="123"/>
      <c r="C167" s="117" t="s">
        <v>172</v>
      </c>
      <c r="D167" s="115" t="s">
        <v>176</v>
      </c>
      <c r="E167" s="115"/>
      <c r="F167" s="115"/>
      <c r="G167" s="120"/>
      <c r="H167" s="120"/>
      <c r="I167" s="120"/>
      <c r="J167" s="120"/>
      <c r="K167" s="120"/>
      <c r="L167" s="120"/>
      <c r="M167" s="120"/>
      <c r="N167" s="120"/>
      <c r="O167" s="121"/>
      <c r="P167" s="122" t="e">
        <f>SUM(#REF!)</f>
        <v>#REF!</v>
      </c>
    </row>
    <row r="168" spans="1:16" ht="27" hidden="1" customHeight="1" x14ac:dyDescent="0.35">
      <c r="A168" s="115"/>
      <c r="B168" s="123"/>
      <c r="C168" s="117" t="s">
        <v>172</v>
      </c>
      <c r="D168" s="115" t="s">
        <v>177</v>
      </c>
      <c r="E168" s="115"/>
      <c r="F168" s="115"/>
      <c r="G168" s="120"/>
      <c r="H168" s="120"/>
      <c r="I168" s="120"/>
      <c r="J168" s="120"/>
      <c r="K168" s="120"/>
      <c r="L168" s="120"/>
      <c r="M168" s="120"/>
      <c r="N168" s="120"/>
      <c r="O168" s="121"/>
      <c r="P168" s="122" t="e">
        <f>SUM(#REF!)</f>
        <v>#REF!</v>
      </c>
    </row>
    <row r="169" spans="1:16" ht="27" hidden="1" customHeight="1" x14ac:dyDescent="0.35">
      <c r="A169" s="115"/>
      <c r="B169" s="123"/>
      <c r="C169" s="117" t="s">
        <v>172</v>
      </c>
      <c r="D169" s="115" t="s">
        <v>178</v>
      </c>
      <c r="E169" s="115"/>
      <c r="F169" s="115"/>
      <c r="G169" s="120"/>
      <c r="H169" s="120"/>
      <c r="I169" s="120"/>
      <c r="J169" s="120"/>
      <c r="K169" s="120"/>
      <c r="L169" s="120"/>
      <c r="M169" s="120"/>
      <c r="N169" s="120"/>
      <c r="O169" s="121"/>
      <c r="P169" s="122" t="e">
        <f>SUM(#REF!)</f>
        <v>#REF!</v>
      </c>
    </row>
    <row r="170" spans="1:16" ht="27" customHeight="1" x14ac:dyDescent="0.35">
      <c r="A170" s="124"/>
      <c r="B170" s="125"/>
      <c r="C170" s="126"/>
      <c r="D170" s="127"/>
      <c r="E170" s="127"/>
      <c r="F170" s="127"/>
      <c r="G170" s="128"/>
      <c r="H170" s="128"/>
      <c r="I170" s="128"/>
      <c r="J170" s="128"/>
      <c r="K170" s="128"/>
      <c r="L170" s="128"/>
      <c r="M170" s="128"/>
      <c r="N170" s="128"/>
      <c r="O170" s="129"/>
      <c r="P170" s="130"/>
    </row>
    <row r="171" spans="1:16" ht="27" customHeight="1" x14ac:dyDescent="0.35">
      <c r="A171" s="131"/>
      <c r="B171" s="131"/>
      <c r="C171" s="132"/>
      <c r="D171" s="131"/>
      <c r="E171" s="131"/>
      <c r="F171" s="131"/>
      <c r="G171" s="133"/>
      <c r="H171" s="133"/>
      <c r="I171" s="133"/>
      <c r="J171" s="133"/>
      <c r="K171" s="133"/>
      <c r="L171" s="133"/>
      <c r="M171" s="133"/>
      <c r="N171" s="133"/>
      <c r="O171" s="134"/>
      <c r="P171" s="135"/>
    </row>
  </sheetData>
  <mergeCells count="25">
    <mergeCell ref="A10:D10"/>
    <mergeCell ref="M6:M8"/>
    <mergeCell ref="N6:N8"/>
    <mergeCell ref="O6:O8"/>
    <mergeCell ref="G8:K8"/>
    <mergeCell ref="A9:D9"/>
    <mergeCell ref="E9:F9"/>
    <mergeCell ref="G9:K9"/>
    <mergeCell ref="L9:O9"/>
    <mergeCell ref="G6:G7"/>
    <mergeCell ref="H6:H7"/>
    <mergeCell ref="I6:I7"/>
    <mergeCell ref="J6:J7"/>
    <mergeCell ref="K6:K7"/>
    <mergeCell ref="L6:L8"/>
    <mergeCell ref="A2:D2"/>
    <mergeCell ref="G2:I2"/>
    <mergeCell ref="G3:I3"/>
    <mergeCell ref="E4:F4"/>
    <mergeCell ref="K4:P4"/>
    <mergeCell ref="E5:F5"/>
    <mergeCell ref="G5:K5"/>
    <mergeCell ref="P5:P9"/>
    <mergeCell ref="C6:D6"/>
    <mergeCell ref="F6:F8"/>
  </mergeCells>
  <pageMargins left="0.51181102362204722" right="0.19685039370078741" top="0.27559055118110237" bottom="0" header="0.15748031496062992" footer="0.15748031496062992"/>
  <pageSetup paperSize="9" scale="45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 งบดำเนินงาน</vt:lpstr>
      <vt:lpstr>'ครั้งที่ 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2020-11-11T03:33:19Z</dcterms:created>
  <dcterms:modified xsi:type="dcterms:W3CDTF">2020-11-11T03:34:02Z</dcterms:modified>
</cp:coreProperties>
</file>